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240" yWindow="105" windowWidth="15600" windowHeight="11760" firstSheet="7" activeTab="8"/>
  </bookViews>
  <sheets>
    <sheet name="2014 Budget" sheetId="17" r:id="rId1"/>
    <sheet name="Lab Updates 2014" sheetId="1" r:id="rId2"/>
    <sheet name="PIC" sheetId="2" r:id="rId3"/>
    <sheet name="Lab Working Sheet &amp; Results" sheetId="3" r:id="rId4"/>
    <sheet name="Training" sheetId="5" r:id="rId5"/>
    <sheet name="Gas list" sheetId="6" r:id="rId6"/>
    <sheet name="Equipment Schedule Dec 2012" sheetId="8" r:id="rId7"/>
    <sheet name="ICP Recipe" sheetId="12" r:id="rId8"/>
    <sheet name="Lab user Reference number" sheetId="13" r:id="rId9"/>
    <sheet name="Budget Maintenance Equipment" sheetId="14" r:id="rId10"/>
    <sheet name="CHEMICAL REGISTER" sheetId="15" r:id="rId11"/>
    <sheet name="Sheet2" sheetId="16" r:id="rId12"/>
  </sheets>
  <definedNames>
    <definedName name="_xlnm.Print_Area" localSheetId="6">'Equipment Schedule Dec 2012'!$B$2:$E$23</definedName>
    <definedName name="_xlnm.Print_Area" localSheetId="5">'Gas list'!$B$1:$O$43</definedName>
    <definedName name="_xlnm.Print_Area" localSheetId="7">'ICP Recipe'!$B$2:$K$24</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R15" i="12" l="1"/>
  <c r="Q15" i="12"/>
  <c r="R10" i="12"/>
  <c r="Q10" i="12"/>
  <c r="H122" i="17"/>
  <c r="H118" i="17"/>
  <c r="H117" i="17"/>
  <c r="H116" i="17"/>
  <c r="H115" i="17"/>
  <c r="H114" i="17"/>
  <c r="H113" i="17"/>
  <c r="H121" i="17"/>
  <c r="H120" i="17"/>
  <c r="H119" i="17"/>
  <c r="H112" i="17"/>
  <c r="H111" i="17"/>
  <c r="H110" i="17"/>
  <c r="H124" i="17" s="1"/>
  <c r="H109" i="17"/>
  <c r="H108" i="17"/>
  <c r="K128" i="17"/>
  <c r="J34" i="17"/>
  <c r="J128" i="17"/>
</calcChain>
</file>

<file path=xl/comments1.xml><?xml version="1.0" encoding="utf-8"?>
<comments xmlns="http://schemas.openxmlformats.org/spreadsheetml/2006/main">
  <authors>
    <author>mira</author>
  </authors>
  <commentList>
    <comment ref="G17" authorId="0">
      <text>
        <r>
          <rPr>
            <b/>
            <sz val="9"/>
            <color indexed="81"/>
            <rFont val="Tahoma"/>
            <family val="2"/>
          </rPr>
          <t>mira:</t>
        </r>
        <r>
          <rPr>
            <sz val="9"/>
            <color indexed="81"/>
            <rFont val="Tahoma"/>
            <family val="2"/>
          </rPr>
          <t xml:space="preserve">
Hook up completed on the 20th July 2012</t>
        </r>
      </text>
    </comment>
    <comment ref="G23" authorId="0">
      <text>
        <r>
          <rPr>
            <b/>
            <sz val="9"/>
            <color indexed="81"/>
            <rFont val="Tahoma"/>
            <family val="2"/>
          </rPr>
          <t>mira:</t>
        </r>
        <r>
          <rPr>
            <sz val="9"/>
            <color indexed="81"/>
            <rFont val="Tahoma"/>
            <family val="2"/>
          </rPr>
          <t xml:space="preserve">
18 May 2012 since April 2011.</t>
        </r>
      </text>
    </comment>
    <comment ref="G76" authorId="0">
      <text>
        <r>
          <rPr>
            <b/>
            <sz val="9"/>
            <color indexed="81"/>
            <rFont val="Tahoma"/>
            <family val="2"/>
          </rPr>
          <t>mira:</t>
        </r>
        <r>
          <rPr>
            <sz val="9"/>
            <color indexed="81"/>
            <rFont val="Tahoma"/>
            <family val="2"/>
          </rPr>
          <t xml:space="preserve">
UP ( 10 aug 2012 )</t>
        </r>
      </text>
    </comment>
    <comment ref="G82" authorId="0">
      <text>
        <r>
          <rPr>
            <b/>
            <sz val="9"/>
            <color indexed="81"/>
            <rFont val="Tahoma"/>
            <family val="2"/>
          </rPr>
          <t>mira:</t>
        </r>
        <r>
          <rPr>
            <sz val="9"/>
            <color indexed="81"/>
            <rFont val="Tahoma"/>
            <family val="2"/>
          </rPr>
          <t xml:space="preserve">
Comissioned on the 25th Feb 2013</t>
        </r>
      </text>
    </comment>
  </commentList>
</comments>
</file>

<file path=xl/comments2.xml><?xml version="1.0" encoding="utf-8"?>
<comments xmlns="http://schemas.openxmlformats.org/spreadsheetml/2006/main">
  <authors>
    <author>mira</author>
  </authors>
  <commentList>
    <comment ref="F6" authorId="0">
      <text>
        <r>
          <rPr>
            <b/>
            <sz val="9"/>
            <color indexed="81"/>
            <rFont val="Tahoma"/>
            <family val="2"/>
          </rPr>
          <t>mira:</t>
        </r>
        <r>
          <rPr>
            <sz val="9"/>
            <color indexed="81"/>
            <rFont val="Tahoma"/>
            <family val="2"/>
          </rPr>
          <t xml:space="preserve">
Hook up completed on the 20th July 2012</t>
        </r>
      </text>
    </comment>
    <comment ref="F7" authorId="0">
      <text>
        <r>
          <rPr>
            <b/>
            <sz val="9"/>
            <color indexed="81"/>
            <rFont val="Tahoma"/>
            <family val="2"/>
          </rPr>
          <t>mira:</t>
        </r>
        <r>
          <rPr>
            <sz val="9"/>
            <color indexed="81"/>
            <rFont val="Tahoma"/>
            <family val="2"/>
          </rPr>
          <t xml:space="preserve">
18 May 2012 since April 2011.</t>
        </r>
      </text>
    </comment>
    <comment ref="F44" authorId="0">
      <text>
        <r>
          <rPr>
            <b/>
            <sz val="9"/>
            <color indexed="81"/>
            <rFont val="Tahoma"/>
            <family val="2"/>
          </rPr>
          <t>mira:</t>
        </r>
        <r>
          <rPr>
            <sz val="9"/>
            <color indexed="81"/>
            <rFont val="Tahoma"/>
            <family val="2"/>
          </rPr>
          <t xml:space="preserve">
UP ( 10 aug 2012 )</t>
        </r>
      </text>
    </comment>
    <comment ref="F50" authorId="0">
      <text>
        <r>
          <rPr>
            <b/>
            <sz val="9"/>
            <color indexed="81"/>
            <rFont val="Tahoma"/>
            <family val="2"/>
          </rPr>
          <t>mira:</t>
        </r>
        <r>
          <rPr>
            <sz val="9"/>
            <color indexed="81"/>
            <rFont val="Tahoma"/>
            <family val="2"/>
          </rPr>
          <t xml:space="preserve">
Comissioned on the 25th Feb 2013</t>
        </r>
      </text>
    </comment>
  </commentList>
</comments>
</file>

<file path=xl/comments3.xml><?xml version="1.0" encoding="utf-8"?>
<comments xmlns="http://schemas.openxmlformats.org/spreadsheetml/2006/main">
  <authors>
    <author>ismail - [2010]</author>
  </authors>
  <commentList>
    <comment ref="L22" authorId="0">
      <text>
        <r>
          <rPr>
            <b/>
            <sz val="9"/>
            <color indexed="81"/>
            <rFont val="Tahoma"/>
            <charset val="1"/>
          </rPr>
          <t>ismail - [2010]:</t>
        </r>
        <r>
          <rPr>
            <sz val="9"/>
            <color indexed="81"/>
            <rFont val="Tahoma"/>
            <charset val="1"/>
          </rPr>
          <t xml:space="preserve">
</t>
        </r>
      </text>
    </comment>
  </commentList>
</comments>
</file>

<file path=xl/comments4.xml><?xml version="1.0" encoding="utf-8"?>
<comments xmlns="http://schemas.openxmlformats.org/spreadsheetml/2006/main">
  <authors>
    <author>ismail - [2010]</author>
    <author>User</author>
  </authors>
  <commentList>
    <comment ref="C122" authorId="0">
      <text>
        <r>
          <rPr>
            <b/>
            <sz val="9"/>
            <color indexed="81"/>
            <rFont val="Tahoma"/>
            <charset val="1"/>
          </rPr>
          <t>ismail - [2010]:</t>
        </r>
        <r>
          <rPr>
            <sz val="9"/>
            <color indexed="81"/>
            <rFont val="Tahoma"/>
            <charset val="1"/>
          </rPr>
          <t xml:space="preserve">
borrow labcoat
</t>
        </r>
      </text>
    </comment>
    <comment ref="C123" authorId="0">
      <text>
        <r>
          <rPr>
            <b/>
            <sz val="9"/>
            <color indexed="81"/>
            <rFont val="Tahoma"/>
            <charset val="1"/>
          </rPr>
          <t>ismail - [2010]:</t>
        </r>
        <r>
          <rPr>
            <sz val="9"/>
            <color indexed="81"/>
            <rFont val="Tahoma"/>
            <charset val="1"/>
          </rPr>
          <t xml:space="preserve">
borrow labcoat
</t>
        </r>
      </text>
    </comment>
    <comment ref="C124" authorId="0">
      <text>
        <r>
          <rPr>
            <b/>
            <sz val="9"/>
            <color indexed="81"/>
            <rFont val="Tahoma"/>
            <charset val="1"/>
          </rPr>
          <t>ismail - [2010]:</t>
        </r>
        <r>
          <rPr>
            <sz val="9"/>
            <color indexed="81"/>
            <rFont val="Tahoma"/>
            <charset val="1"/>
          </rPr>
          <t xml:space="preserve">
borrow labcoat
</t>
        </r>
      </text>
    </comment>
    <comment ref="C125" authorId="0">
      <text>
        <r>
          <rPr>
            <b/>
            <sz val="9"/>
            <color indexed="81"/>
            <rFont val="Tahoma"/>
            <charset val="1"/>
          </rPr>
          <t>ismail - [2010]:</t>
        </r>
        <r>
          <rPr>
            <sz val="9"/>
            <color indexed="81"/>
            <rFont val="Tahoma"/>
            <charset val="1"/>
          </rPr>
          <t xml:space="preserve">
borrow labcoat
</t>
        </r>
      </text>
    </comment>
    <comment ref="C149" authorId="1">
      <text>
        <r>
          <rPr>
            <b/>
            <sz val="9"/>
            <color indexed="81"/>
            <rFont val="Tahoma"/>
            <charset val="1"/>
          </rPr>
          <t>User:</t>
        </r>
        <r>
          <rPr>
            <sz val="9"/>
            <color indexed="81"/>
            <rFont val="Tahoma"/>
            <charset val="1"/>
          </rPr>
          <t xml:space="preserve">
Borrow labcoat</t>
        </r>
      </text>
    </comment>
  </commentList>
</comments>
</file>

<file path=xl/sharedStrings.xml><?xml version="1.0" encoding="utf-8"?>
<sst xmlns="http://schemas.openxmlformats.org/spreadsheetml/2006/main" count="3838" uniqueCount="1718">
  <si>
    <t>COUNTERMEASURE</t>
  </si>
  <si>
    <t>DATE</t>
  </si>
  <si>
    <t>LPCVD</t>
  </si>
  <si>
    <t>14/6/2011</t>
  </si>
  <si>
    <t xml:space="preserve"> -Chiller damaged</t>
  </si>
  <si>
    <t>Chiller lost its pump and blower-Rundown condition</t>
  </si>
  <si>
    <t>To order new or used chiller that is better and compatible</t>
  </si>
  <si>
    <t xml:space="preserve"> -Tube over run</t>
  </si>
  <si>
    <t xml:space="preserve"> thick bi-product turned to charcoal</t>
  </si>
  <si>
    <t>To recycle the parts at Kulim</t>
  </si>
  <si>
    <t>3D Profiler</t>
  </si>
  <si>
    <t>TBD-Korean is doing the proposal</t>
  </si>
  <si>
    <t>Chemical Drainage system</t>
  </si>
  <si>
    <t>No permanent fixing</t>
  </si>
  <si>
    <t>Pending vendor to repairing the Chemical Drainage system</t>
  </si>
  <si>
    <t>Temporary, sub drainage. Permanent, ULVAC to engage or to follow up with Emi's counter measure with certified chemical vendor</t>
  </si>
  <si>
    <r>
      <t xml:space="preserve"> </t>
    </r>
    <r>
      <rPr>
        <sz val="11"/>
        <color theme="1"/>
        <rFont val="Calibri"/>
        <family val="2"/>
        <scheme val="minor"/>
      </rPr>
      <t>-Leaking</t>
    </r>
  </si>
  <si>
    <t>22/8/2011</t>
  </si>
  <si>
    <t>Evaporator</t>
  </si>
  <si>
    <t>Leak</t>
  </si>
  <si>
    <t>Chamber glass chipping and crack</t>
  </si>
  <si>
    <t>To order new chamber system</t>
  </si>
  <si>
    <t>Evaporator/ LPCVD</t>
  </si>
  <si>
    <t>No standard Process monitoring</t>
  </si>
  <si>
    <t>Process Variable</t>
  </si>
  <si>
    <t>To establish standard format</t>
  </si>
  <si>
    <t>Unknown</t>
  </si>
  <si>
    <t>STATUS</t>
  </si>
  <si>
    <t>OPEN</t>
  </si>
  <si>
    <t>PIC</t>
  </si>
  <si>
    <t>JASNI</t>
  </si>
  <si>
    <t>EMI</t>
  </si>
  <si>
    <t>Tool Box</t>
  </si>
  <si>
    <t>NA</t>
  </si>
  <si>
    <t>To buy 1 set</t>
  </si>
  <si>
    <t>WW04 Magna Value Visit with Korean vendor doing the t/shooting. Hasrul follow up.</t>
  </si>
  <si>
    <t>Pending quotation from vendor</t>
  </si>
  <si>
    <t>WW04 Ulvac sourcing the new vacuum chamber.</t>
  </si>
  <si>
    <t>To be a dozen</t>
  </si>
  <si>
    <t>Shortage due to increasing number of  Lab user</t>
  </si>
  <si>
    <t>Eqipment ID</t>
  </si>
  <si>
    <t>Assignment</t>
  </si>
  <si>
    <t>Date</t>
  </si>
  <si>
    <t>Sample owner</t>
  </si>
  <si>
    <t>Project</t>
  </si>
  <si>
    <t>Period</t>
  </si>
  <si>
    <t>10am~1pm</t>
  </si>
  <si>
    <t>Time taken (Hrs)</t>
  </si>
  <si>
    <t>Mira/Hasrul</t>
  </si>
  <si>
    <t>Training</t>
  </si>
  <si>
    <t>Certifications</t>
  </si>
  <si>
    <t>Student Name</t>
  </si>
  <si>
    <t xml:space="preserve">vendor </t>
  </si>
  <si>
    <t>name</t>
  </si>
  <si>
    <t>contact no</t>
  </si>
  <si>
    <t>Intro</t>
  </si>
  <si>
    <t>SOP</t>
  </si>
  <si>
    <t>Process Control</t>
  </si>
  <si>
    <t>Maintenance</t>
  </si>
  <si>
    <t>Safety</t>
  </si>
  <si>
    <t>HIRARC</t>
  </si>
  <si>
    <t>Safety Cert</t>
  </si>
  <si>
    <t>Certification</t>
  </si>
  <si>
    <t>1st</t>
  </si>
  <si>
    <t>2nd</t>
  </si>
  <si>
    <t>No</t>
  </si>
  <si>
    <t>ID</t>
  </si>
  <si>
    <t>Tool</t>
  </si>
  <si>
    <t>Reactive ION Etching</t>
  </si>
  <si>
    <t>Not Yet</t>
  </si>
  <si>
    <t>HASRUL</t>
  </si>
  <si>
    <t>MIRA</t>
  </si>
  <si>
    <t>RTA</t>
  </si>
  <si>
    <t>Low Pressure Chemical Vapour Dep</t>
  </si>
  <si>
    <t>OK</t>
  </si>
  <si>
    <t>I/O Button,Emergency Button,EXH Fan Unit Suis,Heater Power Suis,MCB LPCVD Transformer, Heater CB, Main System Power.</t>
  </si>
  <si>
    <t>-</t>
  </si>
  <si>
    <t>ULVAC</t>
  </si>
  <si>
    <t>Shahrul, Hisham</t>
  </si>
  <si>
    <t>012-423-5157, 019-411-7219</t>
  </si>
  <si>
    <t>HT Eva</t>
  </si>
  <si>
    <t>I/O Button,Reset Button,Cooling Water Supply</t>
  </si>
  <si>
    <t>Hot Plate</t>
  </si>
  <si>
    <t>N/A</t>
  </si>
  <si>
    <t>I/O Button</t>
  </si>
  <si>
    <t>Spinner</t>
  </si>
  <si>
    <t>Ultra sonic Cleaner</t>
  </si>
  <si>
    <t>LT Furnace</t>
  </si>
  <si>
    <t>I/O Button, Heater Button</t>
  </si>
  <si>
    <t>Vacuum Oven</t>
  </si>
  <si>
    <t>Plasma Preen System</t>
  </si>
  <si>
    <t>Mask Aligner</t>
  </si>
  <si>
    <t>Wet/Dry Oxidation Furnace</t>
  </si>
  <si>
    <t>I/O Button, DOL for EXH Fan,Power ON Reset,Excess Temp Controller, Emergency Botton</t>
  </si>
  <si>
    <t>Muffle Furnace</t>
  </si>
  <si>
    <t>I/O Button, ON/OFF Unit Suis</t>
  </si>
  <si>
    <t>DC Power Supply</t>
  </si>
  <si>
    <t>MCB Point</t>
  </si>
  <si>
    <t>Air Compressor</t>
  </si>
  <si>
    <t>Silent/Oil Compressor</t>
  </si>
  <si>
    <t>Gravity/Natural Convection Oven</t>
  </si>
  <si>
    <t>I/O Button, Hi Limit Selection</t>
  </si>
  <si>
    <t>500g Centrifuge</t>
  </si>
  <si>
    <t>Vortex Mixer</t>
  </si>
  <si>
    <t>Balancing</t>
  </si>
  <si>
    <t>Analysis</t>
  </si>
  <si>
    <t>Four Point Probe</t>
  </si>
  <si>
    <t>PC Oscilloscope</t>
  </si>
  <si>
    <t>N/A just for calibration</t>
  </si>
  <si>
    <t>Oscilloscope</t>
  </si>
  <si>
    <t>High Power Microscope 100X</t>
  </si>
  <si>
    <t>Low Power Microscope 4.5X</t>
  </si>
  <si>
    <t>Magna Value SDN BHD</t>
  </si>
  <si>
    <t>Rosli Othman , Operation Manager</t>
  </si>
  <si>
    <t>Dielectric Analyzer</t>
  </si>
  <si>
    <t>Signal Generator</t>
  </si>
  <si>
    <t>Facility</t>
  </si>
  <si>
    <t>White Clean room booth</t>
  </si>
  <si>
    <t>I/O Button for lamp and fan</t>
  </si>
  <si>
    <t>Yellow Clean room booth</t>
  </si>
  <si>
    <t>DI Water</t>
  </si>
  <si>
    <t>Adscitech (M) SND.BHD</t>
  </si>
  <si>
    <t>Che Umar</t>
  </si>
  <si>
    <t>019-4578877, 04-4255758 omaq228@yahoo.com</t>
  </si>
  <si>
    <t>Chemical Bath</t>
  </si>
  <si>
    <t>Fume Hood in yellow booth</t>
  </si>
  <si>
    <t>Electronic Desiccators</t>
  </si>
  <si>
    <t>Micro-pipette</t>
  </si>
  <si>
    <t>Scrubber System</t>
  </si>
  <si>
    <t>chemical storage</t>
  </si>
  <si>
    <t>fume hood in nano material area</t>
  </si>
  <si>
    <t>Clarke</t>
  </si>
  <si>
    <t>Chemical Handling</t>
  </si>
  <si>
    <t>Chemical Register</t>
  </si>
  <si>
    <t>Gas Room</t>
  </si>
  <si>
    <t>Chemical Cabinet</t>
  </si>
  <si>
    <t>Glass chamber taken by ULVAC for vacuum chamber fabrications.</t>
  </si>
  <si>
    <t>Syarifah ,Adam,Kashif</t>
  </si>
  <si>
    <t>NO ENTRY</t>
  </si>
  <si>
    <t>compressor</t>
  </si>
  <si>
    <t>cetificate N/A</t>
  </si>
  <si>
    <t>To seek advise from UKKP Ishak Jainoo</t>
  </si>
  <si>
    <t>To submit the plan JAS</t>
  </si>
  <si>
    <t>Chemical Appron</t>
  </si>
  <si>
    <t>Dangerous area</t>
  </si>
  <si>
    <t>NANORIAN TECHNOLOGIES</t>
  </si>
  <si>
    <t>Mohd Yazid Ahmad,Mohd Herman</t>
  </si>
  <si>
    <t>019-3997740, 0132417112 tel 03-87395090, yazid@nanoriantech.com</t>
  </si>
  <si>
    <t>CLOSED</t>
  </si>
  <si>
    <t>Chemical boot (Welley's)</t>
  </si>
  <si>
    <t xml:space="preserve">Exhaust Furnace </t>
  </si>
  <si>
    <t>detach from wall</t>
  </si>
  <si>
    <t>Temporary rap with Al foil</t>
  </si>
  <si>
    <t>Ellipsometer</t>
  </si>
  <si>
    <t>To bring over from MikroE Lab</t>
  </si>
  <si>
    <t>Machine down since 2006</t>
  </si>
  <si>
    <t>To comm with SIRIM Vendor</t>
  </si>
  <si>
    <t>Low Temprature Freezer</t>
  </si>
  <si>
    <t>Freezer</t>
  </si>
  <si>
    <t>Thermal  Evaporator</t>
  </si>
  <si>
    <t>ultra sonic cleaner DC200H</t>
  </si>
  <si>
    <t>Filter  damaged</t>
  </si>
  <si>
    <t>To comm with Adscitech Vendor</t>
  </si>
  <si>
    <t>Equipment ID</t>
  </si>
  <si>
    <t>Require thickness measurement tool . Limitations to Thickness above 5Ams.</t>
  </si>
  <si>
    <t>Power Trip Booth E-F</t>
  </si>
  <si>
    <t>Power trip when on the Lamp</t>
  </si>
  <si>
    <t>Emergency Lamp over flow Amperage</t>
  </si>
  <si>
    <t>System Check, battery blow.</t>
  </si>
  <si>
    <t>Problem Solved by Pembangunan.</t>
  </si>
  <si>
    <t>Smoke detector</t>
  </si>
  <si>
    <t>Alarm</t>
  </si>
  <si>
    <t>False Alarm</t>
  </si>
  <si>
    <t>Shortage. Pending vendor to check.</t>
  </si>
  <si>
    <t xml:space="preserve"> </t>
  </si>
  <si>
    <t>EQUIPMENTS/FACILITIES</t>
  </si>
  <si>
    <t>ERROR CODE</t>
  </si>
  <si>
    <t>PROBLEM DESCRIPTIONS</t>
  </si>
  <si>
    <t>ACTION/LEAD TIME</t>
  </si>
  <si>
    <t>Thickness cannot measure</t>
  </si>
  <si>
    <t>No right Tools for maintenance</t>
  </si>
  <si>
    <t>No proper recording system</t>
  </si>
  <si>
    <t>Not certified by JAS</t>
  </si>
  <si>
    <t>Safety Hazard</t>
  </si>
  <si>
    <t>Dead circuit</t>
  </si>
  <si>
    <t>Abort comm due to SIRIM also has no technical support. Move in WW06.3</t>
  </si>
  <si>
    <t>Sourcing for Solution. Few questionable problems under considerations.</t>
  </si>
  <si>
    <t>water cannot flow</t>
  </si>
  <si>
    <t>Not Available</t>
  </si>
  <si>
    <t>INEE Training Record Sheet</t>
  </si>
  <si>
    <t>WW08 Updates, CC Kong from Functionstech is checking if the Laser Detector is the Problem.</t>
  </si>
  <si>
    <t xml:space="preserve"> -Software</t>
  </si>
  <si>
    <t>Vendor come to repair but still failed.</t>
  </si>
  <si>
    <t>Unknown. Move in WW06.1. WW10 Change the filter.</t>
  </si>
  <si>
    <t>List Shortage Gas</t>
  </si>
  <si>
    <t>Shortage</t>
  </si>
  <si>
    <t>To Order Spare</t>
  </si>
  <si>
    <t>To contact Borhan (vendor). Suspect Battery run out. To change the battery.</t>
  </si>
  <si>
    <t>Silent Compresor</t>
  </si>
  <si>
    <t>To comm with Magna value Vendor</t>
  </si>
  <si>
    <t>Adam</t>
  </si>
  <si>
    <t>When perss Vac Con</t>
  </si>
  <si>
    <t>Use 4 inch for dummy</t>
  </si>
  <si>
    <t>Chrome Mask break when using smaller sample</t>
  </si>
  <si>
    <t>Problem Solved by technical team</t>
  </si>
  <si>
    <t>No laser for align</t>
  </si>
  <si>
    <t>No laser for alignment</t>
  </si>
  <si>
    <t>fuse blown</t>
  </si>
  <si>
    <t>fius blown in the middle of the process.</t>
  </si>
  <si>
    <t>To contact nazri (vendor). Suspect motor problem. Temporary used spare chiller from Magna Value. WW11</t>
  </si>
  <si>
    <t>Engaged KLA Tencor to assist investigations,  taken away on WW10.5</t>
  </si>
  <si>
    <t>N2 for Oxidation Furnace, found spare tank</t>
  </si>
  <si>
    <t>SF6 for ICP, pending to contact vendor</t>
  </si>
  <si>
    <t>Hasrul</t>
  </si>
  <si>
    <t xml:space="preserve">RTA </t>
  </si>
  <si>
    <t>No space for  RTA</t>
  </si>
  <si>
    <t>Waiting vendor coming to pair the new cleanbooth</t>
  </si>
  <si>
    <t>Motor can not runing</t>
  </si>
  <si>
    <t>Motor damaged</t>
  </si>
  <si>
    <t>To comm with Nanorian Vendor</t>
  </si>
  <si>
    <t>ISA</t>
  </si>
  <si>
    <t>ISA/EMI</t>
  </si>
  <si>
    <t>Pass down from Emi</t>
  </si>
  <si>
    <t>Isa to compile the list</t>
  </si>
  <si>
    <t>Website</t>
  </si>
  <si>
    <t>HASRUL/ISA</t>
  </si>
  <si>
    <r>
      <t xml:space="preserve">Quotation ready, pending Prof Uda to approve. </t>
    </r>
    <r>
      <rPr>
        <sz val="11"/>
        <color rgb="FFFF0000"/>
        <rFont val="Calibri"/>
        <family val="2"/>
        <scheme val="minor"/>
      </rPr>
      <t>Pending MARDI Blanket PO. WW14 All PO is out.</t>
    </r>
  </si>
  <si>
    <t>Referring to DOSH but no clear indication. WW14 Pending Meeting with UKKP updates.</t>
  </si>
  <si>
    <t xml:space="preserve">WW14 Pending importing </t>
  </si>
  <si>
    <t>Spin Coater #2</t>
  </si>
  <si>
    <t>Not enough storage</t>
  </si>
  <si>
    <t>No Exhaust</t>
  </si>
  <si>
    <t>No MSDS</t>
  </si>
  <si>
    <t>Move to other room</t>
  </si>
  <si>
    <t>TBD</t>
  </si>
  <si>
    <t>NO MSDS, out from the Lab</t>
  </si>
  <si>
    <t>MIRA/Hasrul</t>
  </si>
  <si>
    <t xml:space="preserve">Area </t>
  </si>
  <si>
    <t>Tool ID</t>
  </si>
  <si>
    <t>Gas Name</t>
  </si>
  <si>
    <t>Symbol</t>
  </si>
  <si>
    <t>Status</t>
  </si>
  <si>
    <t>Level (Pressure)</t>
  </si>
  <si>
    <t>Vendor</t>
  </si>
  <si>
    <t>Contact</t>
  </si>
  <si>
    <t>Ar</t>
  </si>
  <si>
    <t>O2</t>
  </si>
  <si>
    <r>
      <t>Unknown-Pending vendor to confirm the LPCVD up and running.</t>
    </r>
    <r>
      <rPr>
        <sz val="11"/>
        <color rgb="FFFF0000"/>
        <rFont val="Calibri"/>
        <family val="2"/>
        <scheme val="minor"/>
      </rPr>
      <t>Pending MARDI Blanket PO.WW14 All PO is out. 5-6 May carried out.</t>
    </r>
  </si>
  <si>
    <t xml:space="preserve">Problem solved due to software problem, but having hang problem. Limited to no reflective material. </t>
  </si>
  <si>
    <t>Pending Quotation WW06  Magna Value. WW17 To buy.</t>
  </si>
  <si>
    <t>Sandals</t>
  </si>
  <si>
    <t>Pending Vendor to fix WW06.</t>
  </si>
  <si>
    <t>To buy?</t>
  </si>
  <si>
    <t>ISA/MIRA</t>
  </si>
  <si>
    <t>Nano Biochip 2</t>
  </si>
  <si>
    <t>N2 Purge</t>
  </si>
  <si>
    <t>Bann Edar</t>
  </si>
  <si>
    <t>04-9765570</t>
  </si>
  <si>
    <t>To contact Herman (vendor). Suspect motor problem. WW14, pending to check the motor from Ban Edar Sdn Bhd. Rejected. Sent to nanorian.</t>
  </si>
  <si>
    <t>Pending Foo to move out from Chemical storage room.</t>
  </si>
  <si>
    <t xml:space="preserve">N2 </t>
  </si>
  <si>
    <t>H2</t>
  </si>
  <si>
    <t>Active</t>
  </si>
  <si>
    <t>1% Diluted Hydrogen</t>
  </si>
  <si>
    <t>LPG ( Gas Petronas)</t>
  </si>
  <si>
    <t>Oxygen</t>
  </si>
  <si>
    <t>Gas Sensing Setup</t>
  </si>
  <si>
    <t>N2</t>
  </si>
  <si>
    <t>Silane</t>
  </si>
  <si>
    <t>SiH4</t>
  </si>
  <si>
    <t>Oxidation Furnace</t>
  </si>
  <si>
    <t>CHF3</t>
  </si>
  <si>
    <t>CF4</t>
  </si>
  <si>
    <t>SF6</t>
  </si>
  <si>
    <t>Purity</t>
  </si>
  <si>
    <t xml:space="preserve">Oxygen </t>
  </si>
  <si>
    <t>ICP RIE</t>
  </si>
  <si>
    <t>UP</t>
  </si>
  <si>
    <t>TBA</t>
  </si>
  <si>
    <t>ICP/RIE</t>
  </si>
  <si>
    <t>Pending final power supply.</t>
  </si>
  <si>
    <t>To isolate and disposed from Lab by Oct</t>
  </si>
  <si>
    <t>Clear Gas tank</t>
  </si>
  <si>
    <t>Space constraint</t>
  </si>
  <si>
    <t>NO ID</t>
  </si>
  <si>
    <t>WW21</t>
  </si>
  <si>
    <t>Install multiple filter.</t>
  </si>
  <si>
    <t>MONDAY</t>
  </si>
  <si>
    <t>THERMAL EVAPORATOR</t>
  </si>
  <si>
    <t>MASK ALIGNER</t>
  </si>
  <si>
    <t>TUESDAY</t>
  </si>
  <si>
    <t>OXIDATION FURNACE</t>
  </si>
  <si>
    <t>WEDNESDAY</t>
  </si>
  <si>
    <t>THURSDAY</t>
  </si>
  <si>
    <t>FRIDAY</t>
  </si>
  <si>
    <t>Pending Srubber Cert. No Passdown List.</t>
  </si>
  <si>
    <t xml:space="preserve">Chemical storage </t>
  </si>
  <si>
    <t>Chemical Database</t>
  </si>
  <si>
    <t>No Control on access</t>
  </si>
  <si>
    <t>No Tracibility</t>
  </si>
  <si>
    <t>Transfer all Chemical to Chemical Room</t>
  </si>
  <si>
    <t>Progressing on Data Base.</t>
  </si>
  <si>
    <t>PENDING</t>
  </si>
  <si>
    <t>Aircond Line</t>
  </si>
  <si>
    <t>Water Leak</t>
  </si>
  <si>
    <t>Danger to Power supply</t>
  </si>
  <si>
    <t>Cover with Napkin</t>
  </si>
  <si>
    <t>Jasni</t>
  </si>
  <si>
    <t>More Power Supply</t>
  </si>
  <si>
    <t>Not enough socket</t>
  </si>
  <si>
    <t>Swapping Power socket</t>
  </si>
  <si>
    <t>Machine swap power</t>
  </si>
  <si>
    <t>: 017-466-1969</t>
  </si>
  <si>
    <t>INEE LAB MAJOR EQUIPMENT OPERATION SCHEDULE</t>
  </si>
  <si>
    <t>Please pre-book your schedule with the Technician in-charge. Any urgent request is subjected to approval by INEE's Director.</t>
  </si>
  <si>
    <t>Forward complaint to Pembangunan. Remove the trunking, no more water drip.</t>
  </si>
  <si>
    <t>PROGRESS</t>
  </si>
  <si>
    <r>
      <t xml:space="preserve">Quotation out 3 Feb 2012. </t>
    </r>
    <r>
      <rPr>
        <sz val="11"/>
        <color rgb="FFFF0000"/>
        <rFont val="Calibri"/>
        <family val="2"/>
        <scheme val="minor"/>
      </rPr>
      <t>WW14 All PO is out. WW 12 WIP</t>
    </r>
  </si>
  <si>
    <r>
      <t xml:space="preserve">Unknown-Pending vendor to source out. TBD by WW02. </t>
    </r>
    <r>
      <rPr>
        <sz val="11"/>
        <color rgb="FFFF0000"/>
        <rFont val="Calibri"/>
        <family val="2"/>
        <scheme val="minor"/>
      </rPr>
      <t>Pending MARDI Blanket PO</t>
    </r>
    <r>
      <rPr>
        <sz val="11"/>
        <color theme="1"/>
        <rFont val="Calibri"/>
        <family val="2"/>
        <scheme val="minor"/>
      </rPr>
      <t>. WW14 All PO is out. 5-6 May carried out. Chiller replaced on the 6th May.</t>
    </r>
  </si>
  <si>
    <t>Full</t>
  </si>
  <si>
    <t>1% H2</t>
  </si>
  <si>
    <t>Nitrogen (Purge)</t>
  </si>
  <si>
    <t>Active-Never Used</t>
  </si>
  <si>
    <t>Gas Room (Back)</t>
  </si>
  <si>
    <t>Gas Room (Inside)</t>
  </si>
  <si>
    <t>Nitrogen Vent</t>
  </si>
  <si>
    <t>Nitrogen Purge</t>
  </si>
  <si>
    <t>Spare</t>
  </si>
  <si>
    <t>Nitrogen Pure</t>
  </si>
  <si>
    <t>O2 21%</t>
  </si>
  <si>
    <t>Standby</t>
  </si>
  <si>
    <t>He</t>
  </si>
  <si>
    <t>Material Lab</t>
  </si>
  <si>
    <t>Argon (Small)</t>
  </si>
  <si>
    <t>Helium (Small)</t>
  </si>
  <si>
    <t>Purified Argon (Small)</t>
  </si>
  <si>
    <t>Sulfur hexafluoride (Small)</t>
  </si>
  <si>
    <t>N2 Vent</t>
  </si>
  <si>
    <t>Suhaizat</t>
  </si>
  <si>
    <t>Active-NurHamidah</t>
  </si>
  <si>
    <t>Pending list from all. Progressing. Thursday presentations 24 May.</t>
  </si>
  <si>
    <t>To recycle the tank and source out to Indra Indah.</t>
  </si>
  <si>
    <t>Pending quotation. To source to Indah.</t>
  </si>
  <si>
    <t>Chiller LPCVD tagging</t>
  </si>
  <si>
    <t>No Tagging</t>
  </si>
  <si>
    <t>Tagging rusted.</t>
  </si>
  <si>
    <t>Request from Bendahari new Tag</t>
  </si>
  <si>
    <t>Received on 28th May</t>
  </si>
  <si>
    <t>Pending pembangunan. 30th May to refurnish the power socket. 1 Ready. Pending for RTA,  Approval from PM Mazelan.</t>
  </si>
  <si>
    <t>AutoClave</t>
  </si>
  <si>
    <r>
      <t xml:space="preserve">ULVAC is doing the costing &amp; fabricating the new chamber. </t>
    </r>
    <r>
      <rPr>
        <sz val="11"/>
        <color rgb="FFFF0000"/>
        <rFont val="Calibri"/>
        <family val="2"/>
        <scheme val="minor"/>
      </rPr>
      <t>Pending MARDI Blanket PO</t>
    </r>
    <r>
      <rPr>
        <sz val="11"/>
        <color theme="1"/>
        <rFont val="Calibri"/>
        <family val="2"/>
        <scheme val="minor"/>
      </rPr>
      <t>. 5-6 May carried out. WW18 WIP. Closed 3rd June 2012.</t>
    </r>
  </si>
  <si>
    <t>Laser Calibration</t>
  </si>
  <si>
    <t>Laser Exposure</t>
  </si>
  <si>
    <t>AdHOC</t>
  </si>
  <si>
    <t>Centrifuge 5430/5430 R</t>
  </si>
  <si>
    <t>Liang Yee Kai</t>
  </si>
  <si>
    <t>012-6469285, 1-300 88 8668, liang.yeekai@mdgsb.com</t>
  </si>
  <si>
    <t>George Lim</t>
  </si>
  <si>
    <t>Alan Goii</t>
  </si>
  <si>
    <t>eila sdn bhd</t>
  </si>
  <si>
    <t>Johari</t>
  </si>
  <si>
    <t>HITECH Craft (M) Sdn Bhd</t>
  </si>
  <si>
    <t>FC Bios sdn bhd</t>
  </si>
  <si>
    <t>WW04 Ulvac sourcing the chiller. Up on 18th June 2012 since April 2011.</t>
  </si>
  <si>
    <t>2nd measurement okay, pending confirmation. parts from US. Returned to INEE on 18th June, but still measurement.</t>
  </si>
  <si>
    <t>013-468-5123, 04-425-7986, rosli.mvsb@gmail.com; SHUKOR (0194881869); NAZRI (0194881867)</t>
  </si>
  <si>
    <t>MATERIAL</t>
  </si>
  <si>
    <t>APC/Control Pressure</t>
  </si>
  <si>
    <t>Silicon</t>
  </si>
  <si>
    <t>Recipe #</t>
  </si>
  <si>
    <t>CF4 (sccm)</t>
  </si>
  <si>
    <t>CHF3 (sccm)</t>
  </si>
  <si>
    <t>SF6 (sccm)</t>
  </si>
  <si>
    <t>O2 (sccm)</t>
  </si>
  <si>
    <t>Ar (sccm)</t>
  </si>
  <si>
    <t xml:space="preserve">Bias (V) </t>
  </si>
  <si>
    <t>ICP Power (W)</t>
  </si>
  <si>
    <t>Silicon Nitride</t>
  </si>
  <si>
    <t>Silicon Oxynitride</t>
  </si>
  <si>
    <t>Silicon Oxide (Thin)</t>
  </si>
  <si>
    <t>Silicon Oxide (Thick)</t>
  </si>
  <si>
    <t>Si Resist P. Step1</t>
  </si>
  <si>
    <t>Remove Resist Only</t>
  </si>
  <si>
    <t>Poli Silicon</t>
  </si>
  <si>
    <t>Amorphous silicon</t>
  </si>
  <si>
    <t>Minimum Etching Effect</t>
  </si>
  <si>
    <t>500-700</t>
  </si>
  <si>
    <t>ICP RIE Recipe Setting</t>
  </si>
  <si>
    <t>Revision 1, 20 June 2012</t>
  </si>
  <si>
    <t xml:space="preserve">                 P. Step2</t>
  </si>
  <si>
    <t>Time recommended? (sec)</t>
  </si>
  <si>
    <t xml:space="preserve">Thickness (Å) </t>
  </si>
  <si>
    <t>30~180</t>
  </si>
  <si>
    <t>Etch Rate? (Å/sec)</t>
  </si>
  <si>
    <t>Convection Oven</t>
  </si>
  <si>
    <t>Ducting Oxide furnace</t>
  </si>
  <si>
    <t>Chemical exhaust</t>
  </si>
  <si>
    <t>Emergency door</t>
  </si>
  <si>
    <t>Fuming haywire</t>
  </si>
  <si>
    <t>No Exit</t>
  </si>
  <si>
    <t>Connecting the exhaust to Scrubber</t>
  </si>
  <si>
    <t>Re-do the door</t>
  </si>
  <si>
    <t>Equipment Labelling</t>
  </si>
  <si>
    <t>No ID</t>
  </si>
  <si>
    <t>Re-lable</t>
  </si>
  <si>
    <t>General Exhaust/Scrubber</t>
  </si>
  <si>
    <t xml:space="preserve">To check the Gas, required N2 purge Gas, O2 99.9998% </t>
  </si>
  <si>
    <t>No explaination</t>
  </si>
  <si>
    <t>To stick explaination</t>
  </si>
  <si>
    <t>Re-stick</t>
  </si>
  <si>
    <t>Date Refill</t>
  </si>
  <si>
    <t>Lab coat</t>
  </si>
  <si>
    <t>No tagging/ownership</t>
  </si>
  <si>
    <t>Suspect Windows corrupt, to reinstall.</t>
  </si>
  <si>
    <t>Pending Sulaiman Quotation.</t>
  </si>
  <si>
    <t>300 (BKM)</t>
  </si>
  <si>
    <t>.</t>
  </si>
  <si>
    <t xml:space="preserve">Active </t>
  </si>
  <si>
    <t xml:space="preserve"> No Status ( red tank)</t>
  </si>
  <si>
    <t>purified air</t>
  </si>
  <si>
    <t>unknown</t>
  </si>
  <si>
    <t>Equipment explanation</t>
  </si>
  <si>
    <t xml:space="preserve"> Active Kasyif</t>
  </si>
  <si>
    <t>21/10/2011</t>
  </si>
  <si>
    <t>Pump E80 kaputt due to not flowing N2 dilution. Design problem due to N2 dilute didn't run automatically into the E80 pump.</t>
  </si>
  <si>
    <t>Sending E80 for servicing, 2 wks leadtime, ETA 21 July. Completed on 21st July.</t>
  </si>
  <si>
    <t>5's Housekeeping</t>
  </si>
  <si>
    <t>Lack of order</t>
  </si>
  <si>
    <t>No checking</t>
  </si>
  <si>
    <t>To conduct Housekeeping</t>
  </si>
  <si>
    <t>All facilities ready, pending Hook up 25 July. Completed Hook up and commissioned on the 27th July.</t>
  </si>
  <si>
    <t>Contacted vendor, pending Korean feedback. Laser Board courrier from Korea, pending to arrive and install by Nanorian. Wrong parts. Reorder 29 May. LED problem. Reinstalled independent power supply board on the 27th July.</t>
  </si>
  <si>
    <t>Engage Contractor Sulaiman June</t>
  </si>
  <si>
    <t>New 99.993%  12 July 2012</t>
  </si>
  <si>
    <t xml:space="preserve">UP </t>
  </si>
  <si>
    <t>DNA Laminar Flow Cabinet</t>
  </si>
  <si>
    <t xml:space="preserve">
Phone No.
+603 5638 0348 | +6019 - 342 1752</t>
  </si>
  <si>
    <t>TEAM MEDICAL &amp; SCIENTIFIC SDN BHD
Address
No. 41, Jalan Anggerik Vanilla T31/T, Kota Kemuning, 40460 Shah Alam, Selangor, Malaysia</t>
  </si>
  <si>
    <t>I/O, filters</t>
  </si>
  <si>
    <t>progress</t>
  </si>
  <si>
    <t>1 week. Housekeeping activity was carried out on the 2nd Aug 2012. Tq all.</t>
  </si>
  <si>
    <t>To buy extra, Will do the assignment system.</t>
  </si>
  <si>
    <t>HP</t>
  </si>
  <si>
    <t>SC</t>
  </si>
  <si>
    <t>SP</t>
  </si>
  <si>
    <t>USC</t>
  </si>
  <si>
    <t>LT F</t>
  </si>
  <si>
    <t>Vac Ov</t>
  </si>
  <si>
    <t>PPS</t>
  </si>
  <si>
    <t>MA</t>
  </si>
  <si>
    <t>Ox F</t>
  </si>
  <si>
    <t>MUF F</t>
  </si>
  <si>
    <t>PS</t>
  </si>
  <si>
    <t>Si Com</t>
  </si>
  <si>
    <t>A Com</t>
  </si>
  <si>
    <t>Con Ov</t>
  </si>
  <si>
    <t>Cent</t>
  </si>
  <si>
    <t>VO Mix</t>
  </si>
  <si>
    <t>Bal</t>
  </si>
  <si>
    <t>A Clav</t>
  </si>
  <si>
    <t>Problem re-occured again. To reinstall program. 16 July, Some program left out in the software. Problem solved on the 8th August 2012.</t>
  </si>
  <si>
    <t>Auto clave commissioning</t>
  </si>
  <si>
    <t>LPCVD Recovery</t>
  </si>
  <si>
    <t>Evaporator Turbo Pump error</t>
  </si>
  <si>
    <t>Turbo Pump fail</t>
  </si>
  <si>
    <t>need to servis</t>
  </si>
  <si>
    <t>Isa</t>
  </si>
  <si>
    <t>Process escaped pressure limit</t>
  </si>
  <si>
    <t>Process for deposition poly silicon cannot run</t>
  </si>
  <si>
    <t>Waiting vendor Johari coming</t>
  </si>
  <si>
    <t>WW35</t>
  </si>
  <si>
    <t>Chemical Waste Pump</t>
  </si>
  <si>
    <t xml:space="preserve">Pump kaput </t>
  </si>
  <si>
    <t>Cannot evacuate Chemical Waste</t>
  </si>
  <si>
    <t>To refer to Vendor that Supply the pump</t>
  </si>
  <si>
    <t>No proper Safety Spec</t>
  </si>
  <si>
    <t>To re-engage contractor for Quotation</t>
  </si>
  <si>
    <t>Pending certifications</t>
  </si>
  <si>
    <t>Pending FC Bios arrangement with JKKP Perlis</t>
  </si>
  <si>
    <t>Between 17 th to 21st Sept.</t>
  </si>
  <si>
    <t>Supporting</t>
  </si>
  <si>
    <t>Gloves Box</t>
  </si>
  <si>
    <t>View Mirror &amp; Gloves no leak</t>
  </si>
  <si>
    <t>No Leak from Inside to outside</t>
  </si>
  <si>
    <t>Flow Test</t>
  </si>
  <si>
    <t>Fume Hood Air flow/hygiene tester</t>
  </si>
  <si>
    <t>Air Flow Test</t>
  </si>
  <si>
    <t>To conduct Air flow test and maintain record.</t>
  </si>
  <si>
    <t>JASNI/ISHAK JANOO</t>
  </si>
  <si>
    <t>Item</t>
  </si>
  <si>
    <t>User Name</t>
  </si>
  <si>
    <t>reference Number</t>
  </si>
  <si>
    <t>Alaba Arauyinbo</t>
  </si>
  <si>
    <t>INEE 000001-130912</t>
  </si>
  <si>
    <t>INEE-sequence-DDMMYY</t>
  </si>
  <si>
    <t>Hang again 7 Sept</t>
  </si>
  <si>
    <t>Refurbish pump 16 Sept due to coil burnt</t>
  </si>
  <si>
    <t>03-89483300  email;;techlab@tm.net.my</t>
  </si>
  <si>
    <t xml:space="preserve">Safety valve </t>
  </si>
  <si>
    <t>019-214-0853 John Benedict (john_benedict@fcbios.com.my), 019-2606520, 03-56351559 ( fara) ex:204 JKKP Perlis Tech Azizul 019-301-4556</t>
  </si>
  <si>
    <t>Tester to be provided by UKKP. Completed and passed 21st Sept 2012</t>
  </si>
  <si>
    <t>Completed on the 20th Sept 2012</t>
  </si>
  <si>
    <t>Finally up on the 30 th Aug, down again on the 3rd Sept due to pump burning. Re-coil the pump and pumping ok on the 22 Sept 2012</t>
  </si>
  <si>
    <t>Current overflow</t>
  </si>
  <si>
    <t>DOWN</t>
  </si>
  <si>
    <t>Service vacuum line completed. 24th Sept 2012</t>
  </si>
  <si>
    <t>Lab Modifications paperwork/lab facilities improvement.</t>
  </si>
  <si>
    <t>Water Pump Filter (building)</t>
  </si>
  <si>
    <t>OK, Weekly</t>
  </si>
  <si>
    <t>016-4454272</t>
  </si>
  <si>
    <t>NO:SIG 1441</t>
  </si>
  <si>
    <t>to be refill</t>
  </si>
  <si>
    <t>Evaporator heater cable burnt</t>
  </si>
  <si>
    <t>burnt smell and smoke</t>
  </si>
  <si>
    <t>heater cable burnt</t>
  </si>
  <si>
    <t>replace heater cable and reconnect power line</t>
  </si>
  <si>
    <t>separate the cable and heater</t>
  </si>
  <si>
    <t>HASRUL/JASNI</t>
  </si>
  <si>
    <t>Budget for 2013</t>
  </si>
  <si>
    <t>All</t>
  </si>
  <si>
    <t>Safaa Idan Mohammed</t>
  </si>
  <si>
    <t>INEE 000002-221012</t>
  </si>
  <si>
    <t>Husnee R. Abd</t>
  </si>
  <si>
    <t>INEE 000003-221012</t>
  </si>
  <si>
    <t>NO:930227</t>
  </si>
  <si>
    <t>NO:9958725</t>
  </si>
  <si>
    <t>DR Sabri M. Hussein</t>
  </si>
  <si>
    <t>INEE 000004-261012</t>
  </si>
  <si>
    <t>DR Rejap Mohammed Hussen</t>
  </si>
  <si>
    <t>INEE 000005-261012</t>
  </si>
  <si>
    <t>DR Hamid S. Al-Jumaili</t>
  </si>
  <si>
    <t>INEE 000006-261012</t>
  </si>
  <si>
    <t>Mustafa Adil Abdul Rahim</t>
  </si>
  <si>
    <t>INEE 000007-261012</t>
  </si>
  <si>
    <t>DR Jihad Abed Taees</t>
  </si>
  <si>
    <t>INEE 000008-261012</t>
  </si>
  <si>
    <t>DR Ahmed Sarhan Mohammed</t>
  </si>
  <si>
    <t>INEE 000009-261012</t>
  </si>
  <si>
    <t>DR Ismail K. Ibrahim ( AL-Khateeb)</t>
  </si>
  <si>
    <t>DR Jamal Hameed Waheb</t>
  </si>
  <si>
    <t>To dispose from INEE Property</t>
  </si>
  <si>
    <t>INEE backside lab mess</t>
  </si>
  <si>
    <t>to organize housekeeping 3 Dec 2012</t>
  </si>
  <si>
    <t>Suspect water cause shortage. Repair by vendor on 23 Nov</t>
  </si>
  <si>
    <t>Oxide Furnace</t>
  </si>
  <si>
    <t>Ceramic crack</t>
  </si>
  <si>
    <t>Tube over run</t>
  </si>
  <si>
    <t>Temporary usage</t>
  </si>
  <si>
    <t>Gas tank change Bann Edar to Global Exergy</t>
  </si>
  <si>
    <t>Change vendor</t>
  </si>
  <si>
    <t>ISA/HASRUL</t>
  </si>
  <si>
    <t>Spin Coater 1/2/3</t>
  </si>
  <si>
    <t>UV-IS</t>
  </si>
  <si>
    <t>PicoAmpere</t>
  </si>
  <si>
    <t>Filmetric</t>
  </si>
  <si>
    <t>Check status</t>
  </si>
  <si>
    <t>Low power Scope</t>
  </si>
  <si>
    <t>Component embark to Mask aligner project</t>
  </si>
  <si>
    <t>Low Power Scope not functioning</t>
  </si>
  <si>
    <t>To buy or replace</t>
  </si>
  <si>
    <t>No Process Control</t>
  </si>
  <si>
    <t xml:space="preserve">To hire intern to execute </t>
  </si>
  <si>
    <t>Re-schedule Equipment usage</t>
  </si>
  <si>
    <t>Too frequent</t>
  </si>
  <si>
    <t>To reduce the frequent</t>
  </si>
  <si>
    <t>1 week</t>
  </si>
  <si>
    <t>WW51. Completed 17 Dec 2012</t>
  </si>
  <si>
    <t>To discuss xfer period. 17 Dec 2012, only 2 tanks to keep. CF4 &amp; SF6</t>
  </si>
  <si>
    <t>Claiming under warranty from vendor. Ceramic still can be used.</t>
  </si>
  <si>
    <t>Isa to justify from Prof Uda. Due to low usage, will be obsoleted per the procedure.</t>
  </si>
  <si>
    <t>Software NA. To be obsoleted.</t>
  </si>
  <si>
    <t>Osc</t>
  </si>
  <si>
    <t>Hi-Pow</t>
  </si>
  <si>
    <t>Lo-Pow</t>
  </si>
  <si>
    <t>3D Surface Profilometer</t>
  </si>
  <si>
    <t>Die-analyzer</t>
  </si>
  <si>
    <t>Sig-Gen</t>
  </si>
  <si>
    <t>Elli</t>
  </si>
  <si>
    <t>PicoAmp</t>
  </si>
  <si>
    <t>Kill the Snake Meeting (Last Updated)</t>
  </si>
  <si>
    <t>D.I. SCIENTIFIC SDN BHD, no17 Jln SS7/26 Kelana Jaya 47301 Petaling Jaya Selangor</t>
  </si>
  <si>
    <t>Tank no</t>
  </si>
  <si>
    <t>KHALID AZADI BIN MAT AKHIR</t>
  </si>
  <si>
    <t>INEE 0000010-261012</t>
  </si>
  <si>
    <t>INEE 0000011-261012</t>
  </si>
  <si>
    <t>INEE 0000012-261112</t>
  </si>
  <si>
    <t>FASAL HAMAD</t>
  </si>
  <si>
    <t>INEE 0000013-291112</t>
  </si>
  <si>
    <t>HAMEED HUSSEIN ALI</t>
  </si>
  <si>
    <t>INEE 0000014-291112</t>
  </si>
  <si>
    <t>SADDA ABED ABDUALLAH</t>
  </si>
  <si>
    <t>INEE 0000015-291112</t>
  </si>
  <si>
    <t>AHMED TELANT HAMMEEDI</t>
  </si>
  <si>
    <t>INEE 0000016-291112</t>
  </si>
  <si>
    <t>NABEEL ARIF TAWFEEQ</t>
  </si>
  <si>
    <t>INEE 0000017-291112</t>
  </si>
  <si>
    <t>KALEID WALEED ABID</t>
  </si>
  <si>
    <t>INEE 0000018-291112</t>
  </si>
  <si>
    <t>IBRAHIEM JASSIM ABDULLEH</t>
  </si>
  <si>
    <t>INEE 0000019-291112</t>
  </si>
  <si>
    <t>DR ANMAR DHERAJ KOSAJ</t>
  </si>
  <si>
    <t>INEE 0000020-291112</t>
  </si>
  <si>
    <t>HARITH KAMIL BUNIYA</t>
  </si>
  <si>
    <t>INEE 0000021-291112</t>
  </si>
  <si>
    <t>RASHID MOHAMMAD RASHID</t>
  </si>
  <si>
    <t>INEE 0000022-291112</t>
  </si>
  <si>
    <t>MUHAMMAD SYAFIQ BIN SAMSUDIN</t>
  </si>
  <si>
    <t>MOHD ROSMADI BIN YAACOB</t>
  </si>
  <si>
    <t>INEE 0000023-131212</t>
  </si>
  <si>
    <t>INEE 0000024-131212</t>
  </si>
  <si>
    <t>ZULKHAIRI BIN ZAKARIA</t>
  </si>
  <si>
    <t>INEE 0000025-131212</t>
  </si>
  <si>
    <t>NURUL FARHANAH ABDUL HALIM</t>
  </si>
  <si>
    <t>INEE 0000026-131212</t>
  </si>
  <si>
    <t xml:space="preserve">KHOR KANG NAN </t>
  </si>
  <si>
    <t>INEE 0000027-131212</t>
  </si>
  <si>
    <t>MUHAMMAD HAISULHAFZAN BIN AHMAD</t>
  </si>
  <si>
    <t>INEE 0000028-131212</t>
  </si>
  <si>
    <t>NURUL MALIHAH BT MARZUAN</t>
  </si>
  <si>
    <t>INEE 0000029-131212</t>
  </si>
  <si>
    <t>MACHINE/EQUIPMENT</t>
  </si>
  <si>
    <t>PARTS OF MAINTENANCE</t>
  </si>
  <si>
    <t xml:space="preserve"> SUPPLIER</t>
  </si>
  <si>
    <t>1- PARTS OF MACHINE</t>
  </si>
  <si>
    <t xml:space="preserve">2- </t>
  </si>
  <si>
    <t>2- WIRING 3 PHASE</t>
  </si>
  <si>
    <t>3- THERMAL COUPLE</t>
  </si>
  <si>
    <t>4- GAS N2 PURGE/VENT</t>
  </si>
  <si>
    <t>JOHARI  HITECH Craft (M) Sdn Bhd</t>
  </si>
  <si>
    <t>1- SHIELD X 3</t>
  </si>
  <si>
    <t>SHARUL ULVAC</t>
  </si>
  <si>
    <t>1-</t>
  </si>
  <si>
    <t>YAZID NANORIAN</t>
  </si>
  <si>
    <t>ICP-RIE</t>
  </si>
  <si>
    <t>1- FINGER PLATE</t>
  </si>
  <si>
    <t>2- CERAMIC COVER</t>
  </si>
  <si>
    <t xml:space="preserve">1- GLASS BOAT 4 INCH / 2 INCH </t>
  </si>
  <si>
    <t>1-UV LIGHT</t>
  </si>
  <si>
    <t>2- SERVICE SPIN COATER</t>
  </si>
  <si>
    <t>Abort the process due to too expensive (near 50k). Continue with Bann Edar while refilling to be sun-con.</t>
  </si>
  <si>
    <t>Abort</t>
  </si>
  <si>
    <t>UP, Pending Interface software</t>
  </si>
  <si>
    <t>Cannot focus</t>
  </si>
  <si>
    <t>No light from source</t>
  </si>
  <si>
    <t>Temporary using the manual Mask aligner</t>
  </si>
  <si>
    <t>Titanium Dep cannot reach temperature</t>
  </si>
  <si>
    <t>Cable connector burnt</t>
  </si>
  <si>
    <t>Temporaraly using old cable</t>
  </si>
  <si>
    <t>Front shield not fit into the chamber</t>
  </si>
  <si>
    <t>Dimension error</t>
  </si>
  <si>
    <t xml:space="preserve">temporay remove the shield. </t>
  </si>
  <si>
    <t>Lab Technician Working Sheet 2013 and results</t>
  </si>
  <si>
    <t>Seq</t>
  </si>
  <si>
    <t>Task &amp; Process</t>
  </si>
  <si>
    <t>Results</t>
  </si>
  <si>
    <t>Remark</t>
  </si>
  <si>
    <t>Hasrul/Jasni</t>
  </si>
  <si>
    <t>Nano Wire</t>
  </si>
  <si>
    <t xml:space="preserve">ICP </t>
  </si>
  <si>
    <t>Kamuning</t>
  </si>
  <si>
    <t>Jamil</t>
  </si>
  <si>
    <t>Poli Silicon etching  = recipe 18 (T=1min)</t>
  </si>
  <si>
    <t>Resist etching  = recipe 22 ( 3min,5min)</t>
  </si>
  <si>
    <t>si etching = recipe 5 (1min)</t>
  </si>
  <si>
    <t>FAREHANIM SYUKHAIRIYAH BT MOHD AKHIR</t>
  </si>
  <si>
    <t>INEE 0000030-310113</t>
  </si>
  <si>
    <t>NOR HUDA BT MOHAMAD</t>
  </si>
  <si>
    <t>INEE 0000031-310113</t>
  </si>
  <si>
    <t>MOHAMAD AZMAN BIN ABU HASSAN</t>
  </si>
  <si>
    <t>INEE 0000032-310113</t>
  </si>
  <si>
    <t>HASSAN AL FARUSH BIN BAKAR</t>
  </si>
  <si>
    <t>INEE 0000033-310113</t>
  </si>
  <si>
    <t>CHEMICAL REGISTER LIST</t>
  </si>
  <si>
    <t>LOCATION: UNIMAP NANO BIOCHIP LABORATORY.</t>
  </si>
  <si>
    <t>WORK UNIT: NANO BIOCHIP MATERIAL</t>
  </si>
  <si>
    <t>No of chemical</t>
  </si>
  <si>
    <t>Product name</t>
  </si>
  <si>
    <t>CAS No</t>
  </si>
  <si>
    <t>Maximum Stock</t>
  </si>
  <si>
    <t>Status Chemical</t>
  </si>
  <si>
    <t>Source of Information</t>
  </si>
  <si>
    <t>Physical chemical</t>
  </si>
  <si>
    <t>Hazard category</t>
  </si>
  <si>
    <t>Skin Notation (Y/N)</t>
  </si>
  <si>
    <t>Label (Y/N)</t>
  </si>
  <si>
    <t>Name, address of supplier and contact number.(Tel. No E-mail)</t>
  </si>
  <si>
    <t>contact vandor</t>
  </si>
  <si>
    <t>Owner</t>
  </si>
  <si>
    <t>Storage/Rack</t>
  </si>
  <si>
    <t>Aluminium Nitrate Nonahydrate</t>
  </si>
  <si>
    <t>7784-27-2</t>
  </si>
  <si>
    <t>10G 1 QTY</t>
  </si>
  <si>
    <t>MSDS</t>
  </si>
  <si>
    <t>Powder</t>
  </si>
  <si>
    <t>Irritant</t>
  </si>
  <si>
    <t>Y</t>
  </si>
  <si>
    <t xml:space="preserve">Add: Sigma-Aldrich (M) Sdn. Bhd, A-07-11, Empire Office, Empire Subang, Jalan SS16/1, SS16, 47500 Subang Jaya- Selangor Darul Ehsan Malaysia. </t>
  </si>
  <si>
    <t>Telephone : +60 (603)56353321</t>
  </si>
  <si>
    <t>Kashif</t>
  </si>
  <si>
    <t>Yellow</t>
  </si>
  <si>
    <t>Palladium (ii) Chloride</t>
  </si>
  <si>
    <t>Palladium Chloride</t>
  </si>
  <si>
    <t>7647-10-1</t>
  </si>
  <si>
    <t>1G 2QTY</t>
  </si>
  <si>
    <t xml:space="preserve"> Cobalt (ii) Chloride Hexahydrate</t>
  </si>
  <si>
    <t>7791-13-1</t>
  </si>
  <si>
    <t>25G  1QTY</t>
  </si>
  <si>
    <t>Extremely Flammable</t>
  </si>
  <si>
    <t>Acetonitrile</t>
  </si>
  <si>
    <t>75-05-8</t>
  </si>
  <si>
    <t>100ML  1QTY</t>
  </si>
  <si>
    <t>Liquid</t>
  </si>
  <si>
    <t>Toxic</t>
  </si>
  <si>
    <t>Zinc Chloride</t>
  </si>
  <si>
    <t>7646-85-7</t>
  </si>
  <si>
    <t>250G 1QTY</t>
  </si>
  <si>
    <t>Slow usage</t>
  </si>
  <si>
    <t>Harmful</t>
  </si>
  <si>
    <t>Vandor Name : Che Umar Bin CheLah               Add : 311 F, Tingkat 1, Bangunan Zakat, Jalan Kampung Baru, 08000 Sungai Petani, Kedah Darul Aman</t>
  </si>
  <si>
    <t>Telephone : 019-5907788</t>
  </si>
  <si>
    <t>Zinc Acetate Dihydrate</t>
  </si>
  <si>
    <t>5976-45-6</t>
  </si>
  <si>
    <t>Telephone : 019-5907789</t>
  </si>
  <si>
    <t>Nickel (ii) Acetate Tetrahydrate, 99.998% Metal Basic</t>
  </si>
  <si>
    <t>Nickel di(acetate)</t>
  </si>
  <si>
    <t>6018-89-9</t>
  </si>
  <si>
    <t>Silvernitrate</t>
  </si>
  <si>
    <t>7761-88-8</t>
  </si>
  <si>
    <t>Corrosive</t>
  </si>
  <si>
    <t>Zincnitrate Hexahydrate, Reagent Grade 98%</t>
  </si>
  <si>
    <t>Zincnitrate Hexahydrate</t>
  </si>
  <si>
    <t>10196-18-6</t>
  </si>
  <si>
    <t>500G 2QTY</t>
  </si>
  <si>
    <t>Gold (iii) Chloride Hydrate</t>
  </si>
  <si>
    <t>chloroauric acid, hydrogen tetrachloroaurate (iii) hydrate, tetachlovoaurics(iii) acid</t>
  </si>
  <si>
    <t>27988-77-8</t>
  </si>
  <si>
    <t>5G 1QTY</t>
  </si>
  <si>
    <t xml:space="preserve">        Y</t>
  </si>
  <si>
    <t>Imidazole</t>
  </si>
  <si>
    <t>1,3-diaza-2, 4 cyclopentadience, glyoxaline</t>
  </si>
  <si>
    <t>288-32-4</t>
  </si>
  <si>
    <t>Yacub</t>
  </si>
  <si>
    <t>6-Mercapto-1- hexanol 97%</t>
  </si>
  <si>
    <t>6-Mercapto-1- hexanol</t>
  </si>
  <si>
    <t>1633-78-9</t>
  </si>
  <si>
    <t>5ML 1QTY</t>
  </si>
  <si>
    <t>Hexamethylenetetramine,Reagent Plus 99%</t>
  </si>
  <si>
    <t>Urotropne, 1,3,5,7-Tetraazatricyclo, Hexamine, Methenamine</t>
  </si>
  <si>
    <t>100-97-0</t>
  </si>
  <si>
    <t>500G 1QTY</t>
  </si>
  <si>
    <t>Potassium Chloride</t>
  </si>
  <si>
    <t>7447-40-7</t>
  </si>
  <si>
    <t>1KG 2QTY</t>
  </si>
  <si>
    <t>Iron powder, -325 meshm, 97%</t>
  </si>
  <si>
    <t>Iron Powder</t>
  </si>
  <si>
    <t>7439-89-6</t>
  </si>
  <si>
    <t>Flammable</t>
  </si>
  <si>
    <t xml:space="preserve"> Y</t>
  </si>
  <si>
    <t>Potassium Hydroxide</t>
  </si>
  <si>
    <t>1310-58-3</t>
  </si>
  <si>
    <t>2QTY</t>
  </si>
  <si>
    <t>Telephone : +60 (603)56353322</t>
  </si>
  <si>
    <t>Diethylamine</t>
  </si>
  <si>
    <t xml:space="preserve">109-89-7  </t>
  </si>
  <si>
    <t>1L 1QTY</t>
  </si>
  <si>
    <t>Diethanolamine</t>
  </si>
  <si>
    <t>Bis(2-hydroxyethyl)amine
2,2′-Iminodiethanol</t>
  </si>
  <si>
    <t>111-42-4</t>
  </si>
  <si>
    <t>2-Propanol, anyhydrous 99.5%</t>
  </si>
  <si>
    <t>sec-Propyl alcohol
Isopropyl alcohol
Isopropanol</t>
  </si>
  <si>
    <t>67-63-0</t>
  </si>
  <si>
    <t>2-Methoxytehanol</t>
  </si>
  <si>
    <t>Methyl Cellosolve
Methyl glycol
Ethylene glycol monomethyl ether</t>
  </si>
  <si>
    <t>109-86-4</t>
  </si>
  <si>
    <t>Tin (ii) Chloride</t>
  </si>
  <si>
    <t>Stannous chloride</t>
  </si>
  <si>
    <t>7772-99-8</t>
  </si>
  <si>
    <t>100 G 1QTY</t>
  </si>
  <si>
    <t>a-Terpineol</t>
  </si>
  <si>
    <t>(S)-2-(4-Methyl-3-cyclohexenyl)-2-propanol
(S)-p-Menth-1-en-8-ol</t>
  </si>
  <si>
    <t>10482-56-1</t>
  </si>
  <si>
    <t>50 ML 1 QTY</t>
  </si>
  <si>
    <t>Ethanolamine</t>
  </si>
  <si>
    <t>2-Aminoethanol, Monoethanolamine</t>
  </si>
  <si>
    <t>141-43-5</t>
  </si>
  <si>
    <t>1L 2QTY</t>
  </si>
  <si>
    <t>Titanium (iv) isopropoxide</t>
  </si>
  <si>
    <t>Tetraisopropyl orthotitanate</t>
  </si>
  <si>
    <t>546-68-9</t>
  </si>
  <si>
    <t>500ML 1QTY</t>
  </si>
  <si>
    <t>Sharifah</t>
  </si>
  <si>
    <t>Tris (2-Aminoethyl) Amine 96%</t>
  </si>
  <si>
    <t>Tris (2-Aminoethyl) Amine</t>
  </si>
  <si>
    <t>4097-89-6</t>
  </si>
  <si>
    <t>Titanium (iv) butoxide</t>
  </si>
  <si>
    <t>Orthotitanic acid tetrabutylester
Tetrabutyl orthotitanate
Tetrabutyl titanate
TYZOR® TBT organic titanate
TNBT</t>
  </si>
  <si>
    <t>5593-70-4</t>
  </si>
  <si>
    <t>phosphate buffer solution in water pH 7.2</t>
  </si>
  <si>
    <t>497-19-8</t>
  </si>
  <si>
    <t>2L 1QTY</t>
  </si>
  <si>
    <t>Foo Kai Long</t>
  </si>
  <si>
    <t>zinc</t>
  </si>
  <si>
    <t>7440-66-6</t>
  </si>
  <si>
    <t>powder</t>
  </si>
  <si>
    <t>Sodium Citrate</t>
  </si>
  <si>
    <t>Trisodium citrate dihydrate
Citric acid trisodium salt dihydrate</t>
  </si>
  <si>
    <t>6132-04-3</t>
  </si>
  <si>
    <t>1KG 1QTY</t>
  </si>
  <si>
    <t>Glycine</t>
  </si>
  <si>
    <t>Aminoethanoic acid
Aminoacetic acid
Glycocoll</t>
  </si>
  <si>
    <t>56-40-6</t>
  </si>
  <si>
    <t>100G 1QTY</t>
  </si>
  <si>
    <t>Weng</t>
  </si>
  <si>
    <t>Sodium cyanoborohydrade</t>
  </si>
  <si>
    <t xml:space="preserve">25895-60-7 </t>
  </si>
  <si>
    <t>Sodium hydroxide</t>
  </si>
  <si>
    <t>Caustic soda</t>
  </si>
  <si>
    <t>1310-73-2</t>
  </si>
  <si>
    <t>Glutaraldehydate solution grade ii, 25% in H2O</t>
  </si>
  <si>
    <t>Glutaric dialdehyde solution
Gluteraldehyde
Pentane-1,5-dial</t>
  </si>
  <si>
    <t>111-30-8</t>
  </si>
  <si>
    <t>100ML 1QTY</t>
  </si>
  <si>
    <t xml:space="preserve">Glutaraldehydate solution </t>
  </si>
  <si>
    <t>250ML 1QTY</t>
  </si>
  <si>
    <t>Phosphate Buffer Powder, 0.1M</t>
  </si>
  <si>
    <t>Phosphate Buffer Powder</t>
  </si>
  <si>
    <t>3.8ML 1QTY</t>
  </si>
  <si>
    <t>3- Aminopropyl-Trimethoxysilan, 97%</t>
  </si>
  <si>
    <t>3- Aminopropyl-Trimethoxysilan</t>
  </si>
  <si>
    <t>13822-56-5</t>
  </si>
  <si>
    <t>100 ML 1QTY</t>
  </si>
  <si>
    <t>Toluene, Anhydrous, 99.8%</t>
  </si>
  <si>
    <t>Toluene, Anhydrous</t>
  </si>
  <si>
    <t>108-88-3</t>
  </si>
  <si>
    <t>Glutaraldehyde Solution</t>
  </si>
  <si>
    <t>Sodium Hydroxide Pellet</t>
  </si>
  <si>
    <t>Pellet</t>
  </si>
  <si>
    <t>Telephone : +60 (603)56353323</t>
  </si>
  <si>
    <t>mr- Rem 660 Remover for photoresist</t>
  </si>
  <si>
    <t>N-methyl-2-pyrrolidone</t>
  </si>
  <si>
    <t>872-50-4</t>
  </si>
  <si>
    <t>5 L 1QTY</t>
  </si>
  <si>
    <t>Telephone : +60 (603)56353324</t>
  </si>
  <si>
    <t>Blue</t>
  </si>
  <si>
    <t>ma-P 1200 Positive Tone Photoresist</t>
  </si>
  <si>
    <t>Anisole, 2-Methoxy-1-Methylethyl acetate</t>
  </si>
  <si>
    <t>108-65-6</t>
  </si>
  <si>
    <t>0.5 L 1QTY</t>
  </si>
  <si>
    <t>y</t>
  </si>
  <si>
    <t>Telephone : +60 (603)56353325</t>
  </si>
  <si>
    <t>ma-N 1400 Negative Tone Photoresist</t>
  </si>
  <si>
    <t>100-66-3, 108-65-6</t>
  </si>
  <si>
    <t>1.0L 1QTY</t>
  </si>
  <si>
    <t>Telephone : +60 (603)56353326</t>
  </si>
  <si>
    <t>Organic Polymer Solution,</t>
  </si>
  <si>
    <t>Cyclopentanone</t>
  </si>
  <si>
    <t>120-92-3</t>
  </si>
  <si>
    <t>1x500ml 1QTY</t>
  </si>
  <si>
    <t>Telephone : +60 (603)56353327</t>
  </si>
  <si>
    <t>EBR PG</t>
  </si>
  <si>
    <t>1,3-Dioxolane, Propylene glycol monomethyl</t>
  </si>
  <si>
    <t>6646-06-0, 107-98-2</t>
  </si>
  <si>
    <t>1X4L 1QTY</t>
  </si>
  <si>
    <t>Telephone : +60 (603)56353328</t>
  </si>
  <si>
    <t>PMGI 101A Developer</t>
  </si>
  <si>
    <t>Tetraethyammonium Hydroxide, water</t>
  </si>
  <si>
    <t>77-98-5, 7732-18-5</t>
  </si>
  <si>
    <t>Telephone : +60 (603)56353329</t>
  </si>
  <si>
    <t>Ma-D 5335 Developer for Photoresist</t>
  </si>
  <si>
    <t>Tetramethlammonium Hydroxide</t>
  </si>
  <si>
    <t>75-59-2</t>
  </si>
  <si>
    <t>5L 1QTY</t>
  </si>
  <si>
    <t>Telephone : +60 (603)56353330</t>
  </si>
  <si>
    <t>Remover PG Photoresist Remover</t>
  </si>
  <si>
    <t>4L 1QTY</t>
  </si>
  <si>
    <t>Telephone : +60 (603)56353331</t>
  </si>
  <si>
    <t>ma-D 381 Developer for photoresist</t>
  </si>
  <si>
    <t>Caustic soda, sodium hydroxide</t>
  </si>
  <si>
    <t>215-185-5</t>
  </si>
  <si>
    <t>Telephone : +60 (603)56353332</t>
  </si>
  <si>
    <t>Ethanol 95%</t>
  </si>
  <si>
    <t>2.5L 1QTY</t>
  </si>
  <si>
    <t>Telephone : +60 (603)56353333</t>
  </si>
  <si>
    <t>Phosphorus Pentoxide</t>
  </si>
  <si>
    <t>Phosphoric anhydride
Phosphorus(V) oxide</t>
  </si>
  <si>
    <t>1314-56-3</t>
  </si>
  <si>
    <t>Acetone</t>
  </si>
  <si>
    <t>67-64-1</t>
  </si>
  <si>
    <t>1 GALL 5 QTY</t>
  </si>
  <si>
    <t>INEE</t>
  </si>
  <si>
    <t>2.5 L 7 QTY</t>
  </si>
  <si>
    <t>2-Propanol</t>
  </si>
  <si>
    <t>1-Methoxy-2-propanol, 2-Methoxy-1-propanol</t>
  </si>
  <si>
    <t>107-98-2, 1589-47-5</t>
  </si>
  <si>
    <t>1 GALL 7QTY</t>
  </si>
  <si>
    <t>107-98-2, 1589-47-6</t>
  </si>
  <si>
    <t>2.5 L 1QTY</t>
  </si>
  <si>
    <t>Methanol</t>
  </si>
  <si>
    <t>67-56-1</t>
  </si>
  <si>
    <t>Irritant Flammable</t>
  </si>
  <si>
    <t>Ethanol 95 %</t>
  </si>
  <si>
    <t>Ethyl Alcohol, Isopropyl Alcohol, Methyl Alcohol</t>
  </si>
  <si>
    <t>64-17-5, 67-63-0</t>
  </si>
  <si>
    <t>2.5 L 1 QTY</t>
  </si>
  <si>
    <t>highly flammable</t>
  </si>
  <si>
    <t>Aluminium Etch</t>
  </si>
  <si>
    <t>Nitric Acid , Acetic Acid, Phosphoric Acid, Water</t>
  </si>
  <si>
    <t>7697-37-2, 64-19-7, 7664-38-2, 7732-18-5</t>
  </si>
  <si>
    <t>2.5 L 3QTY</t>
  </si>
  <si>
    <t>Hydrochloric acid fuming 37%</t>
  </si>
  <si>
    <t>Hydrochloric acid</t>
  </si>
  <si>
    <t>7647-01-0</t>
  </si>
  <si>
    <t>Analytical reagent grade Toluene</t>
  </si>
  <si>
    <t>Toluene</t>
  </si>
  <si>
    <t>Hydrogen Peroxide 30%</t>
  </si>
  <si>
    <t>Hydrogen Peroxide, water</t>
  </si>
  <si>
    <t>7722-84-1, 7732-18-5</t>
  </si>
  <si>
    <t>Sulfuric Acid 95-97%</t>
  </si>
  <si>
    <t>sulfuric acid</t>
  </si>
  <si>
    <t>7664-93-9</t>
  </si>
  <si>
    <t>Buffer solution pH 1.00</t>
  </si>
  <si>
    <t>HYDROCHLORIC ACID</t>
  </si>
  <si>
    <t>Telephone : +60 (603)56353334</t>
  </si>
  <si>
    <t>FREEZER</t>
  </si>
  <si>
    <t>Buffer solution pH 2.00</t>
  </si>
  <si>
    <t>Telephone : +60 (603)56353335</t>
  </si>
  <si>
    <t>Buffer solution pH 3.00</t>
  </si>
  <si>
    <t>Telephone : +60 (603)56353336</t>
  </si>
  <si>
    <t>Buffer solution pH 4.00</t>
  </si>
  <si>
    <t>Telephone : +60 (603)56353337</t>
  </si>
  <si>
    <t>Buffer solution pH 5.00</t>
  </si>
  <si>
    <t>Telephone : +60 (603)56353338</t>
  </si>
  <si>
    <t>Buffer solution pH 6.00</t>
  </si>
  <si>
    <t>Telephone : +60 (603)56353339</t>
  </si>
  <si>
    <t>Buffer solution pH 7.00</t>
  </si>
  <si>
    <t>3X500 ML (2QTY)</t>
  </si>
  <si>
    <t>Telephone : +60 (603)56353340</t>
  </si>
  <si>
    <t>Buffer solution pH 8.00</t>
  </si>
  <si>
    <t>Buffer solution pH 9.00</t>
  </si>
  <si>
    <t>Buffer solution pH 10.00</t>
  </si>
  <si>
    <t>Telephone : +60 (603)56353341</t>
  </si>
  <si>
    <t>Buffer solution pH 11.00</t>
  </si>
  <si>
    <t>Telephone : +60 (603)56353342</t>
  </si>
  <si>
    <t>Buffer solution pH 12.00</t>
  </si>
  <si>
    <t>Telephone : +60 (603)56353343</t>
  </si>
  <si>
    <r>
      <t xml:space="preserve">Silvernitrate, </t>
    </r>
    <r>
      <rPr>
        <sz val="8"/>
        <color rgb="FF000000"/>
        <rFont val="Century Gothic"/>
        <family val="2"/>
      </rPr>
      <t>› 99.9%</t>
    </r>
  </si>
  <si>
    <t>Zinc</t>
  </si>
  <si>
    <t>Sodium carbonat</t>
  </si>
  <si>
    <t>LPCVD chiller problem</t>
  </si>
  <si>
    <t>chiller not runing</t>
  </si>
  <si>
    <t>to buy new motor chiller</t>
  </si>
  <si>
    <t>2-Turbo pump swap</t>
  </si>
  <si>
    <t>3-LPCVD heater 3 phase wiring</t>
  </si>
  <si>
    <t>4-LPCVD heater thermocouple calibration</t>
  </si>
  <si>
    <t>5-Evaporator shuttle motor</t>
  </si>
  <si>
    <t>Need to use ceramic insulator at the connector point, to send to vendor for insulator seal. High insulator cable delivered on the 13th Feb 2013</t>
  </si>
  <si>
    <t>pending the new motor chiller from shahrul. Motor replaced on the 13th Feb 2013.</t>
  </si>
  <si>
    <t>Compressor failed</t>
  </si>
  <si>
    <t>No CDA</t>
  </si>
  <si>
    <t>replaced PU tubing</t>
  </si>
  <si>
    <t>Bought Tube from Bann Edar</t>
  </si>
  <si>
    <t>UV-IS Perkin Elmer UV/VIS Lambda 35</t>
  </si>
  <si>
    <t>Nuzaihan</t>
  </si>
  <si>
    <t>N2=10 l/m, O2=15 l/m, 1 hr duration</t>
  </si>
  <si>
    <t>Thickness=260 nm, U%=?</t>
  </si>
  <si>
    <t>Si nano wire</t>
  </si>
  <si>
    <t>Oxide Furnace (Wet)</t>
  </si>
  <si>
    <t>Nuzaihan/FYP Vera/sharma/shahrulAizam</t>
  </si>
  <si>
    <t xml:space="preserve">Si=1200secs, Gas Si=80sccm, Temp 600 ALL (23 samples) (Wafer sequence ) (Rear)/(Nuzaihan 3-6, FYP 7-16, Vera 17-20, Azam 21-22) </t>
  </si>
  <si>
    <t>Tech lab manufacturing sdn bhd</t>
  </si>
  <si>
    <t>DNA Booth</t>
  </si>
  <si>
    <t>RH% Failed</t>
  </si>
  <si>
    <t>RH% requirement &lt;50%</t>
  </si>
  <si>
    <t>To install aircond</t>
  </si>
  <si>
    <t>Mira</t>
  </si>
  <si>
    <t>Need extra access</t>
  </si>
  <si>
    <t>No room access</t>
  </si>
  <si>
    <t>To open extra  door curtain</t>
  </si>
  <si>
    <t>SITI NURHAFIEZAH BINTI ABDUL MUTALIB</t>
  </si>
  <si>
    <t>NURFARHANA AZIRA BINTI AHMAD IQBAL</t>
  </si>
  <si>
    <t>INEE 0000034-310113</t>
  </si>
  <si>
    <t>INEE 0000035-310113</t>
  </si>
  <si>
    <t>MUHAMMAD KAMIL BINWAN AHMAD</t>
  </si>
  <si>
    <t>INEE 0000036-070313</t>
  </si>
  <si>
    <t>CHEANG WEI HOW</t>
  </si>
  <si>
    <t>INEE 0000037-110313</t>
  </si>
  <si>
    <t>hp 016-411-5766, off 04-507-2696,04-507-5969; hazlina@kemuningsaintifik.com (Hazlina: 60-12-5793767)</t>
  </si>
  <si>
    <t>To be obsoleted.</t>
  </si>
  <si>
    <t>GAMRY</t>
  </si>
  <si>
    <t>Potentiostat</t>
  </si>
  <si>
    <t>Voltage current</t>
  </si>
  <si>
    <t>Dr Nazree</t>
  </si>
  <si>
    <t>LCR Meter</t>
  </si>
  <si>
    <t>LCR</t>
  </si>
  <si>
    <t>Cabimet (A)</t>
  </si>
  <si>
    <r>
      <t xml:space="preserve">HI 7010 pH 10.01 Buffer Solution </t>
    </r>
    <r>
      <rPr>
        <sz val="8"/>
        <color rgb="FF000000"/>
        <rFont val="Calibri"/>
        <family val="2"/>
      </rPr>
      <t>±</t>
    </r>
    <r>
      <rPr>
        <sz val="6.4"/>
        <color rgb="FF000000"/>
        <rFont val="Century Gothic"/>
        <family val="2"/>
      </rPr>
      <t xml:space="preserve">  0.01 ph</t>
    </r>
  </si>
  <si>
    <t>1 L 1 QTY</t>
  </si>
  <si>
    <t>Chemical Composition</t>
  </si>
  <si>
    <t>Telephone : +60 (603)56353344</t>
  </si>
  <si>
    <t>Aqueous buffer solution</t>
  </si>
  <si>
    <r>
      <t xml:space="preserve">HI 7004 pH 4.01 Buffer Solution </t>
    </r>
    <r>
      <rPr>
        <sz val="8"/>
        <color rgb="FF000000"/>
        <rFont val="Calibri"/>
        <family val="2"/>
      </rPr>
      <t>±</t>
    </r>
    <r>
      <rPr>
        <sz val="6.4"/>
        <color rgb="FF000000"/>
        <rFont val="Century Gothic"/>
        <family val="2"/>
      </rPr>
      <t xml:space="preserve"> 0.01 ph</t>
    </r>
  </si>
  <si>
    <t>Telephone : +60 (603)56353345</t>
  </si>
  <si>
    <r>
      <t xml:space="preserve">HI 7007 pH 7.01 Buffer Solution </t>
    </r>
    <r>
      <rPr>
        <sz val="8"/>
        <color rgb="FF000000"/>
        <rFont val="Calibri"/>
        <family val="2"/>
      </rPr>
      <t>±</t>
    </r>
    <r>
      <rPr>
        <sz val="6.4"/>
        <color rgb="FF000000"/>
        <rFont val="Century Gothic"/>
        <family val="2"/>
      </rPr>
      <t xml:space="preserve"> 0.01 ph</t>
    </r>
  </si>
  <si>
    <t>Telephone : +60 (603)56353346</t>
  </si>
  <si>
    <t xml:space="preserve"> Phosphate compounds: &lt;1%
Other ingredients: stabilizers: &lt;0.01%</t>
  </si>
  <si>
    <t>500ml  1 QTY</t>
  </si>
  <si>
    <t>Telephone : +60 (603)56353347</t>
  </si>
  <si>
    <t>sodium sulfate-10-hydarte</t>
  </si>
  <si>
    <t>7727-73-3</t>
  </si>
  <si>
    <t>1KG 3QTY</t>
  </si>
  <si>
    <t>Telephone : +60 (603)56353348</t>
  </si>
  <si>
    <t>Cabimet (B)</t>
  </si>
  <si>
    <t>Aluminium Powder</t>
  </si>
  <si>
    <t>7429-90-5</t>
  </si>
  <si>
    <t>Telephone : +60 (603)56353349</t>
  </si>
  <si>
    <t xml:space="preserve">Oxalic Acid-2-Hydrate </t>
  </si>
  <si>
    <t>Aluminium</t>
  </si>
  <si>
    <t>6153-56-6</t>
  </si>
  <si>
    <t>500G 5QTY</t>
  </si>
  <si>
    <t>Telephone : +60 (603)56353350</t>
  </si>
  <si>
    <t>NEOH TZE TAI</t>
  </si>
  <si>
    <t>INEE 0000038-250313</t>
  </si>
  <si>
    <t>LIM WEE YANG</t>
  </si>
  <si>
    <t>INEE 0000039-250313</t>
  </si>
  <si>
    <t>CHAN BUAN FEI</t>
  </si>
  <si>
    <t>INEE 0000040-250313</t>
  </si>
  <si>
    <t>WONG WEE KEN</t>
  </si>
  <si>
    <t>INEE 0000041-250313</t>
  </si>
  <si>
    <t>25-Mac-13</t>
  </si>
  <si>
    <t>26-Mac-13</t>
  </si>
  <si>
    <t>En Ramzan, Nan</t>
  </si>
  <si>
    <t>Si=1200 secs, Gas Si=80 sccm, Temp 600 All (8 sample)/ En Ramzan 3 qty (22-24) Nan 3 qty (18-20) , Mira 1 qty (21)</t>
  </si>
  <si>
    <t>Release back to production Dec 2012</t>
  </si>
  <si>
    <t>to be resent to the vendor for modifications. Parts received on 6th April</t>
  </si>
  <si>
    <t>1-Thermocouple rear heater kaputt, 2-Temp ramp too slow, 3 to re-order 2nd boat</t>
  </si>
  <si>
    <t>1-Thermocouple rear heater kaputt reading only 592 instead of 600 and confirmed after swap with center thermocouple, 2-Temp ramp too slow due SSR kaputt or old single phase wiring, 3 to re-order 2nd boat</t>
  </si>
  <si>
    <t>Hi-tech craft to conduct the audit</t>
  </si>
  <si>
    <t>NURAINA BT MAINOR</t>
  </si>
  <si>
    <t>INEE 0000042-250313</t>
  </si>
  <si>
    <t>MOHAMAD FARHAN ASRAF BIN MOHD ASLI</t>
  </si>
  <si>
    <t>INEE 0000043-170413</t>
  </si>
  <si>
    <t>LIM JOON HOONG</t>
  </si>
  <si>
    <t>INEE 0000044-170413</t>
  </si>
  <si>
    <t>ALI BASHEER AZEEZ</t>
  </si>
  <si>
    <t>INEE 0000045-170413</t>
  </si>
  <si>
    <t>INEE 0000046-180413</t>
  </si>
  <si>
    <t>2 months (done 12 April)</t>
  </si>
  <si>
    <t>Pending Nanorian to order from Korea (Source Box). Completed 20th March.</t>
  </si>
  <si>
    <t xml:space="preserve">Cable connector problem </t>
  </si>
  <si>
    <t>waiting vendor from magna value</t>
  </si>
  <si>
    <t>expose not uniform</t>
  </si>
  <si>
    <t>Argon Compressed (Big)</t>
  </si>
  <si>
    <t>Active-Kashif</t>
  </si>
  <si>
    <t>NO:NKH003717</t>
  </si>
  <si>
    <t>16/07/2012</t>
  </si>
  <si>
    <t>Purified Nitrogen</t>
  </si>
  <si>
    <t>NO:A 65964</t>
  </si>
  <si>
    <t>AIR</t>
  </si>
  <si>
    <t>NO:405586</t>
  </si>
  <si>
    <t>Purified Air (small)</t>
  </si>
  <si>
    <t>Purified Air (big)</t>
  </si>
  <si>
    <t>NO:117351</t>
  </si>
  <si>
    <t>Purified Oxygen</t>
  </si>
  <si>
    <t>NO:66571</t>
  </si>
  <si>
    <t>26/3/2013</t>
  </si>
  <si>
    <t>NO:MOX 150708</t>
  </si>
  <si>
    <t>20/5/2013</t>
  </si>
  <si>
    <t>30/1/2013</t>
  </si>
  <si>
    <t>Nitrogen (small)</t>
  </si>
  <si>
    <t xml:space="preserve">Nitrogen </t>
  </si>
  <si>
    <t>NO:1006</t>
  </si>
  <si>
    <t>19/10/2011</t>
  </si>
  <si>
    <t>1% H2 BALN2 (small)</t>
  </si>
  <si>
    <t>NO:475853</t>
  </si>
  <si>
    <t>NO:505630</t>
  </si>
  <si>
    <t>28/11/2011</t>
  </si>
  <si>
    <t>NO:17770</t>
  </si>
  <si>
    <t>25/12/2012</t>
  </si>
  <si>
    <t xml:space="preserve">Purified Argon </t>
  </si>
  <si>
    <t>NO:12756</t>
  </si>
  <si>
    <t>AG</t>
  </si>
  <si>
    <t>Bann Edar/ ever point</t>
  </si>
  <si>
    <t>Yes</t>
  </si>
  <si>
    <t>NO:93886</t>
  </si>
  <si>
    <t>NO:8066</t>
  </si>
  <si>
    <t>NO: 3259</t>
  </si>
  <si>
    <t>NO: A0297</t>
  </si>
  <si>
    <t>NO:831707</t>
  </si>
  <si>
    <t xml:space="preserve">Helium </t>
  </si>
  <si>
    <t>Ever point</t>
  </si>
  <si>
    <t>Abort the aircond installations due to lack of space.</t>
  </si>
  <si>
    <t>pending uv from korea</t>
  </si>
  <si>
    <t>Replace new Bulb. On hold due to power current no drop. Vendor attended the problem (Herman), extending the ON power to reactivate gas mercury. Problem solved.</t>
  </si>
  <si>
    <t>uv not good (blurred)</t>
  </si>
  <si>
    <t>since Jan 2013, re-wiring to reconfirm mid May. Intevac attended the problem, found that maybe Xformer too old. Confirming the voltage to re-wiring. 10 July 2013.</t>
  </si>
  <si>
    <t>ABDUL KADER ALAKRACH</t>
  </si>
  <si>
    <t>AYU WAZIRA AZHARI</t>
  </si>
  <si>
    <t>INEE 0000047-070513</t>
  </si>
  <si>
    <t>NURASMIN BINTI MOHAMAD RASLI</t>
  </si>
  <si>
    <t>INEE 0000048-230513</t>
  </si>
  <si>
    <t>NURAZLINA NAYAN</t>
  </si>
  <si>
    <t>INEE 0000049-230513</t>
  </si>
  <si>
    <t>NORASIKIN BINTI MUSTAFFA</t>
  </si>
  <si>
    <t>INEE 0000050-230513</t>
  </si>
  <si>
    <t>AHMAD HAMIDI BIN MOHD ZIN</t>
  </si>
  <si>
    <t>INEE 0000051-230513</t>
  </si>
  <si>
    <t>MUSARROFAH BT MOHD NOH</t>
  </si>
  <si>
    <t>INEE 0000052-230513</t>
  </si>
  <si>
    <t>NOOR SYAZWANIE BINTI MOHAMAD</t>
  </si>
  <si>
    <t>INEE 0000053-230513</t>
  </si>
  <si>
    <t>SURIATI BT SUHAIMI</t>
  </si>
  <si>
    <t>INEE 0000054-230513</t>
  </si>
  <si>
    <t>KHAIRIBASITAH BT KHAIRUDIN</t>
  </si>
  <si>
    <t>INEE 0000055-230513</t>
  </si>
  <si>
    <t>NAZATUL NADIA BT ABDUL HALIM</t>
  </si>
  <si>
    <t>INEE 0000056-230513</t>
  </si>
  <si>
    <t>INEE 0000057-291013</t>
  </si>
  <si>
    <t>vendor coming at 27 may 2013. Change RAM Card on the Sept 18.</t>
  </si>
  <si>
    <t>PC cannot ON &amp; Hang.</t>
  </si>
  <si>
    <t>Tube Evac error</t>
  </si>
  <si>
    <t>Gas line pressure</t>
  </si>
  <si>
    <t>Manual evac</t>
  </si>
  <si>
    <t>Minor hair leak</t>
  </si>
  <si>
    <t>-3 torr minor leak</t>
  </si>
  <si>
    <t>To change the O ring</t>
  </si>
  <si>
    <t>ABDUL RAHMAN BIN MOHD HADZIL</t>
  </si>
  <si>
    <t>INEE 0000058-291013</t>
  </si>
  <si>
    <t>NORASFALIZA ABDULLAH</t>
  </si>
  <si>
    <t>INEE 0000059-291013</t>
  </si>
  <si>
    <t>DEVI SHANTINI A/P CHANDIZAKARAN</t>
  </si>
  <si>
    <t>INEE 0000060-291013</t>
  </si>
  <si>
    <t>To run cycle purge. Suspect the earlier setting was changed and causing the communication hang from the standby step.</t>
  </si>
  <si>
    <t>Pending O ring re supply. Received O ring and changing the O ring.</t>
  </si>
  <si>
    <t>PL</t>
  </si>
  <si>
    <t>Photo Luminecence</t>
  </si>
  <si>
    <t>SEM</t>
  </si>
  <si>
    <t>Medigene sdn bhd</t>
  </si>
  <si>
    <t>Lia Ahmad Ramli</t>
  </si>
  <si>
    <t>012-3213 707 malaysia@analytical-online.com 03-470 5386 Fax: 03-4270 4386</t>
  </si>
  <si>
    <t>ALV Technologies Sdn. Bhd.</t>
  </si>
  <si>
    <t>LIU</t>
  </si>
  <si>
    <t>Oil pump, filament change</t>
  </si>
  <si>
    <t>I/O button</t>
  </si>
  <si>
    <t>YES</t>
  </si>
  <si>
    <t>Radiation Dept</t>
  </si>
  <si>
    <t>Dr Foo</t>
  </si>
  <si>
    <t>JEOL (M) SDN BHD</t>
  </si>
  <si>
    <t>Peter &amp; Ong</t>
  </si>
  <si>
    <t>Peter 012-498-9592 (email peterchuah@jeolmal.com), Ong 012-427-6800 email (hcong@jeolmal.com), No 58, 1st Floor, Persiaran Mahsuri 1/2, Sunway Tunas, Bayan Lepas 11900, Penang, Malaysia Tel 04-645-1608.</t>
  </si>
  <si>
    <t xml:space="preserve">LPCVD </t>
  </si>
  <si>
    <t>Silane gas flow stop</t>
  </si>
  <si>
    <t>During Process step 2, Throttle valve stop to regulate causing process abort</t>
  </si>
  <si>
    <t>Abort process, t/shoot the comm.</t>
  </si>
  <si>
    <t>RTO</t>
  </si>
  <si>
    <t>Upgrading Process</t>
  </si>
  <si>
    <t>Gauge Pressure showing 0.15 Torr instead of 760 Torr.</t>
  </si>
  <si>
    <t>Doing off line gas monitoring , not calibration problem. MFC also doing off line for 20 SLM display</t>
  </si>
  <si>
    <t>Order new set as a back up. 2013 to re open. New set ordered.</t>
  </si>
  <si>
    <t>ABORT</t>
  </si>
  <si>
    <t>Abort due to budget not approved.</t>
  </si>
  <si>
    <t>Organizing housekeeping on the every Friday 3-5pm</t>
  </si>
  <si>
    <t>Apply Intern to CiC, 2014 Project.</t>
  </si>
  <si>
    <t>Detail Cost</t>
  </si>
  <si>
    <t>JEOL SEM-EDS 6010LV</t>
  </si>
  <si>
    <t>Contract</t>
  </si>
  <si>
    <t>Filament</t>
  </si>
  <si>
    <t xml:space="preserve">O Ring </t>
  </si>
  <si>
    <t>300 x 3</t>
  </si>
  <si>
    <t>3 sets</t>
  </si>
  <si>
    <t>O2 Gas 5N</t>
  </si>
  <si>
    <t>Ramzan's Grant</t>
  </si>
  <si>
    <t>New Boat</t>
  </si>
  <si>
    <t>Finger</t>
  </si>
  <si>
    <t>See thru glass</t>
  </si>
  <si>
    <t xml:space="preserve">Mercury Lamp </t>
  </si>
  <si>
    <t>20 SLM Pump Edwards</t>
  </si>
  <si>
    <t>Total Cost (RM)</t>
  </si>
  <si>
    <t>1.60 x 200</t>
  </si>
  <si>
    <t>Grant</t>
  </si>
  <si>
    <t>VC's  budget</t>
  </si>
  <si>
    <t>INEE Lab Budget 2014 (24 Dec 2013) Meeting</t>
  </si>
  <si>
    <t>FYP/MSc/PhD</t>
  </si>
  <si>
    <t>Supervisor</t>
  </si>
  <si>
    <t>MSc</t>
  </si>
  <si>
    <t>School Bahan</t>
  </si>
  <si>
    <t>Dr Khor Shin Fhan</t>
  </si>
  <si>
    <t>Sistem E</t>
  </si>
  <si>
    <t>PhD</t>
  </si>
  <si>
    <t>Dr Irwana/Dr Nazree</t>
  </si>
  <si>
    <t>Origin/School</t>
  </si>
  <si>
    <t>ADELYN PUAH YING PING</t>
  </si>
  <si>
    <t>FYP</t>
  </si>
  <si>
    <t>Micro E</t>
  </si>
  <si>
    <t>Prof  Uda Hashim</t>
  </si>
  <si>
    <t>INEE 0000061-131213</t>
  </si>
  <si>
    <t>STEPHEN SU CHIE SHANG</t>
  </si>
  <si>
    <t>Dr Mohd Khairuddin</t>
  </si>
  <si>
    <t>INEE 0000062-181213</t>
  </si>
  <si>
    <t>YEE CHIEN CHIEM</t>
  </si>
  <si>
    <t>INEE 0000063-181213</t>
  </si>
  <si>
    <t>ANG YEW MING</t>
  </si>
  <si>
    <t>SAEED SALEM SAEED BASHASHWAN</t>
  </si>
  <si>
    <t>Dr Ruslinda A. Rahim</t>
  </si>
  <si>
    <t>INEE 0000065-181213</t>
  </si>
  <si>
    <t xml:space="preserve">Trifluoromethane </t>
  </si>
  <si>
    <t xml:space="preserve">Carbon tetrafluoride </t>
  </si>
  <si>
    <t xml:space="preserve">Sulfur hexafluoride </t>
  </si>
  <si>
    <t>N2 Gas 5N</t>
  </si>
  <si>
    <t>oring</t>
  </si>
  <si>
    <t>fomblin oil</t>
  </si>
  <si>
    <t>JT Lesker oil</t>
  </si>
  <si>
    <t>fomlin oil</t>
  </si>
  <si>
    <t>calibration</t>
  </si>
  <si>
    <t>glas tube</t>
  </si>
  <si>
    <t>gas(N2 @ argon)</t>
  </si>
  <si>
    <t>gas (O2)</t>
  </si>
  <si>
    <t>gas (N2)</t>
  </si>
  <si>
    <t>service maintanance calibration</t>
  </si>
  <si>
    <t>filter</t>
  </si>
  <si>
    <t>SYAFINAR BINTI RAMLI</t>
  </si>
  <si>
    <t>System E</t>
  </si>
  <si>
    <t>Gomesh Nair A/L Shasidharan</t>
  </si>
  <si>
    <t>INEE 0000066-231213</t>
  </si>
  <si>
    <t>Equipment</t>
  </si>
  <si>
    <t>Only UV-IS</t>
  </si>
  <si>
    <t>MFC manual display and ball gas gauge</t>
  </si>
  <si>
    <t>Kit Recycle</t>
  </si>
  <si>
    <t>2015 RM18000</t>
  </si>
  <si>
    <t>service maintanance JKKP Cert</t>
  </si>
  <si>
    <t>2015 RM1500</t>
  </si>
  <si>
    <t>ceramic holder</t>
  </si>
  <si>
    <t>Repeat Thermal Anneal/RTO Upgrades.</t>
  </si>
  <si>
    <t>Sample Plate Holder upgrade</t>
  </si>
  <si>
    <t xml:space="preserve">Positve Resist </t>
  </si>
  <si>
    <t>RD 6 Developer</t>
  </si>
  <si>
    <t>HCL</t>
  </si>
  <si>
    <t>Hydrogen Peroxide</t>
  </si>
  <si>
    <t>Amonium Peroxide</t>
  </si>
  <si>
    <t>Ethanol</t>
  </si>
  <si>
    <t>Aircondition</t>
  </si>
  <si>
    <t>Negative R</t>
  </si>
  <si>
    <t>Consumable</t>
  </si>
  <si>
    <t>Service</t>
  </si>
  <si>
    <t>2 x 6000</t>
  </si>
  <si>
    <t>c</t>
  </si>
  <si>
    <t>Chamber Sheild Recycle</t>
  </si>
  <si>
    <t>4 x 900</t>
  </si>
  <si>
    <t>Rotary Pump Edward 80</t>
  </si>
  <si>
    <t>Scrubber</t>
  </si>
  <si>
    <t xml:space="preserve">Vacuum Pump </t>
  </si>
  <si>
    <t>4 sets</t>
  </si>
  <si>
    <t>MUHAMMAD HAFIZ ABDUL RAHIM</t>
  </si>
  <si>
    <t>Env ENG</t>
  </si>
  <si>
    <t>Only Potentiostat</t>
  </si>
  <si>
    <t>Dr Umi Fazara/Dr Nazree</t>
  </si>
  <si>
    <t>INEE 0000067-301213</t>
  </si>
  <si>
    <t>Prof Mohd Nor/Dr Nazree</t>
  </si>
  <si>
    <t>NURSYAFIZA BT ISHAK</t>
  </si>
  <si>
    <t>INEE 0000068-080114</t>
  </si>
  <si>
    <t>TAN TIEK AUN</t>
  </si>
  <si>
    <t>Dr Sara Yasina/Dr Nazree</t>
  </si>
  <si>
    <t>tubing</t>
  </si>
  <si>
    <t>200x2</t>
  </si>
  <si>
    <t>SU8 2005</t>
  </si>
  <si>
    <t>SU8 Developer</t>
  </si>
  <si>
    <t>PDMS  - Dow Corning Sylgard 184</t>
  </si>
  <si>
    <t>4700x1</t>
  </si>
  <si>
    <t>2200x1</t>
  </si>
  <si>
    <t>2800x1</t>
  </si>
  <si>
    <t>1500 x2</t>
  </si>
  <si>
    <t>boat</t>
  </si>
  <si>
    <t>10=3100</t>
  </si>
  <si>
    <t>WONG HONG SEONG</t>
  </si>
  <si>
    <t>MicroE</t>
  </si>
  <si>
    <t>Only Evaporator</t>
  </si>
  <si>
    <t>Mazlee/Nuzaihan</t>
  </si>
  <si>
    <t>INEE 0000069-090114</t>
  </si>
  <si>
    <t>INEE 0000070-160114</t>
  </si>
  <si>
    <t>3000x4</t>
  </si>
  <si>
    <t>48 x 10</t>
  </si>
  <si>
    <t>280x5</t>
  </si>
  <si>
    <t>HADI MAHMODI SHEIKH SARMAST</t>
  </si>
  <si>
    <t>INEE 0000071-040214</t>
  </si>
  <si>
    <t xml:space="preserve">Both reading doing off line display. Change Pressure monitoring to Offline display. Completed on 7 Feb. Upgrade MFC to 20,000 sccm. RTO process upgrade completed 7 Feb 2014. </t>
  </si>
  <si>
    <t>Jasni/Hasrul/Azman/Hafiza</t>
  </si>
  <si>
    <t xml:space="preserve">Suspect Thermocouple problem causing the comm abort. Replacing the part. Thermocouple returned on the 23 Dec 2013. </t>
  </si>
  <si>
    <t>Increase error rate to 30%. Process ran as per normal. Completed 13 Jan 2014.</t>
  </si>
  <si>
    <t xml:space="preserve"> 7 Feb 2014</t>
  </si>
  <si>
    <t>FR generator lamp kaput.</t>
  </si>
  <si>
    <t>Error for heating limit.</t>
  </si>
  <si>
    <t>Down equipment for switch replacement.</t>
  </si>
  <si>
    <t>Switch stuck. Replaced on the 7 Feb 2014.</t>
  </si>
  <si>
    <t>Hasrul.</t>
  </si>
  <si>
    <t>Muffler Furnace</t>
  </si>
  <si>
    <t>Heating element kaput.</t>
  </si>
  <si>
    <t>No error but for safety countermeasure.</t>
  </si>
  <si>
    <t>Vendor Magna Value reset the setting.</t>
  </si>
  <si>
    <t>Heating recovered.</t>
  </si>
  <si>
    <t>Measurement hang</t>
  </si>
  <si>
    <t>During measurement process, software hang.</t>
  </si>
  <si>
    <t>Abort, pending magna value vendor to attend the issue.</t>
  </si>
  <si>
    <t>Mira.</t>
  </si>
  <si>
    <t>Dieletric Analyzer</t>
  </si>
  <si>
    <t>Dr Foo./Jasni</t>
  </si>
  <si>
    <t>NITHIYAH A/P TAMILCHELVAN</t>
  </si>
  <si>
    <t>Spinner/Hot plate/Mask Aligner</t>
  </si>
  <si>
    <t>Dr Shazlina/Nuzaihan</t>
  </si>
  <si>
    <t>INEE 0000072-100214</t>
  </si>
  <si>
    <t>FATIN NABILAH MOHD FAUDZI</t>
  </si>
  <si>
    <t>ALL</t>
  </si>
  <si>
    <t>INEE 0000073-100214</t>
  </si>
  <si>
    <t>RF no plasma</t>
  </si>
  <si>
    <t>Check continuity current power supply</t>
  </si>
  <si>
    <t>Replaced 3A Fuse</t>
  </si>
  <si>
    <t>MAKRAM ABDUL MUTTALEB FAKHRI AL-JAFAR</t>
  </si>
  <si>
    <t>PM Yarub Al-Douri</t>
  </si>
  <si>
    <t>USM School of Physics/IRAN</t>
  </si>
  <si>
    <t>Munirah</t>
  </si>
  <si>
    <t>KWOK WAI KIT</t>
  </si>
  <si>
    <t>MATERIAL/METAL</t>
  </si>
  <si>
    <t>4 POINT PROBE</t>
  </si>
  <si>
    <t>NURULHUDA/DR NAZREE</t>
  </si>
  <si>
    <t>INEE 0000074-100214</t>
  </si>
  <si>
    <t>INEE 0000075-060314</t>
  </si>
  <si>
    <t>INEE 0000076-060314</t>
  </si>
  <si>
    <t>INEE 0000077-060314</t>
  </si>
  <si>
    <t>NUR FATEHAH MOHD FAUZI</t>
  </si>
  <si>
    <t>TUBE FURNACE</t>
  </si>
  <si>
    <t>ANUL MADZIAH ABD WAHAB</t>
  </si>
  <si>
    <t>Thermo shaker</t>
  </si>
  <si>
    <t>Constance Oven</t>
  </si>
  <si>
    <t>UP (20 ml &amp; 24 ml)</t>
  </si>
  <si>
    <t>Vibration, Voltage Current</t>
  </si>
  <si>
    <t>High Temp</t>
  </si>
  <si>
    <t>IRAMA CANGGIH SDN BHD</t>
  </si>
  <si>
    <t xml:space="preserve">NO.7, LINTASAN PERAJURIT 17A, TAMAN PERINDUSTRIAN IPOH, 31400 IPOH, PERAK DARUL RIDZUAN.
   contact -  05-5487822
   email -  sales@iramac.net </t>
  </si>
  <si>
    <t>Fisher Scientific (M) Sdn. Bhd.</t>
  </si>
  <si>
    <t xml:space="preserve">30, Lorong Helang 2, Desa Permai Indah, 11700 Pulau Pinang, Malaysia.
   contact -  6(04)-660 4100
   email -  Enquiry.my@thermofisher.com </t>
  </si>
  <si>
    <t>KOH ZIE YANG</t>
  </si>
  <si>
    <t>MATERIAL POLYMER</t>
  </si>
  <si>
    <t>JALILLAH JALIL</t>
  </si>
  <si>
    <t>INEE 0000078-170314</t>
  </si>
  <si>
    <t>Extreme Peak calibration out</t>
  </si>
  <si>
    <t>when doing high peak cal, reading uncertain</t>
  </si>
  <si>
    <t>re-do calibration</t>
  </si>
  <si>
    <t>Kashif/Isa</t>
  </si>
  <si>
    <t>RTA/RTO</t>
  </si>
  <si>
    <t>Repeat Thermal Anneal/         Repeat Thermal Oxidation</t>
  </si>
  <si>
    <t>NISRIN BINTI ADLI</t>
  </si>
  <si>
    <t>Only 4 point probe</t>
  </si>
  <si>
    <t>NURUL RAZLIANA/DR NAZREE</t>
  </si>
  <si>
    <t>INEE 0000079-190314</t>
  </si>
  <si>
    <t>INEE 0000080-190314</t>
  </si>
  <si>
    <t>INEE 0000081-190314</t>
  </si>
  <si>
    <t>AHMAD FITRI BIN ANUAR MAHAYUDIN</t>
  </si>
  <si>
    <t>MICRO E</t>
  </si>
  <si>
    <t>LPCVD/3D PROFILO/DA</t>
  </si>
  <si>
    <t>PM YUFRIDIN/DR KHAIRUDDIN</t>
  </si>
  <si>
    <t>FAZMIR BIN HAMZAH</t>
  </si>
  <si>
    <t>LPCVD/EVAPORATOR/YELLOW BOOTH/4 POINT PROBE</t>
  </si>
  <si>
    <t>Abort, pending new GPID card ordering</t>
  </si>
  <si>
    <t>Only after 1st measurement is valid, the 2nd trial will be deviated.</t>
  </si>
  <si>
    <t>SINAR ARZURIA BINTI ADNAN</t>
  </si>
  <si>
    <t>INEE 0000082-240314</t>
  </si>
  <si>
    <t>DR FIRUZ ZAINUDDIN/DR NAZREE</t>
  </si>
  <si>
    <t>MOHAMMAD FIRDAUS (SAMPLES ONLY)</t>
  </si>
  <si>
    <t>MOHD ROSYDI/ DR DIN</t>
  </si>
  <si>
    <t>INEE 0000083-080414</t>
  </si>
  <si>
    <t>EVAPORATOR ONLY</t>
  </si>
  <si>
    <t>Crest Systems (M) Sdn. Bhd.</t>
  </si>
  <si>
    <t>Victor Tang
Snr Technical Support Engineer</t>
  </si>
  <si>
    <t>H/P: +6012-425 7056
Office: +604-645 2268 (ext 103)</t>
  </si>
  <si>
    <t>ROSHIDA BINTI MUSTAFFA</t>
  </si>
  <si>
    <t>U-VIS</t>
  </si>
  <si>
    <t>INEE 0000084-090414</t>
  </si>
  <si>
    <t>DR IRWANA/DR NAZREE</t>
  </si>
  <si>
    <t>LEE KAN TAN</t>
  </si>
  <si>
    <t>PHOTONIC ENGINEERING</t>
  </si>
  <si>
    <t>DR ALEDDIN A. SAIF</t>
  </si>
  <si>
    <t>INEE 0000085-150414</t>
  </si>
  <si>
    <t>INEE 0000086-150414</t>
  </si>
  <si>
    <t>OOI ZEEN VEE</t>
  </si>
  <si>
    <t>AHMAD MUHAIYAT JAMALUDIN</t>
  </si>
  <si>
    <t>INEE 0000087-160414</t>
  </si>
  <si>
    <t>DR ZURAIDAWANI/DR NAZREE</t>
  </si>
  <si>
    <t>MANI RAJ NARTHAN</t>
  </si>
  <si>
    <t>OVEN</t>
  </si>
  <si>
    <t>DR DEWI SURIYANI CHE HALIN</t>
  </si>
  <si>
    <t>INEE 0000088-170414</t>
  </si>
  <si>
    <t>CONLATHAN A/L IBAU</t>
  </si>
  <si>
    <t>PROF UDA</t>
  </si>
  <si>
    <t>INEE 0000089-210414</t>
  </si>
  <si>
    <t>AHMAD LABIB BIN CHE AZIZ</t>
  </si>
  <si>
    <t>ONLY EVAPORATOR</t>
  </si>
  <si>
    <t>HARIYANTI/DR FOO</t>
  </si>
  <si>
    <t>INEE 0000090-210414</t>
  </si>
  <si>
    <t>INEE 0000091-210414</t>
  </si>
  <si>
    <t>MUHSON NAJIY BIN ROSHIDEE</t>
  </si>
  <si>
    <t>SUSAN KAVITA MARTHAM</t>
  </si>
  <si>
    <t>ONLY 3D PROFILER</t>
  </si>
  <si>
    <t>DR MUKHZEER</t>
  </si>
  <si>
    <t>INEE 0000092-250414</t>
  </si>
  <si>
    <t>NORSAIDAH BINTI MD ZUKI</t>
  </si>
  <si>
    <t>BIOMEDICAL ELECTRONICS</t>
  </si>
  <si>
    <t>DR NASHRUL FAZLI MOHD NASIR</t>
  </si>
  <si>
    <t>INEE 0000093-250414</t>
  </si>
  <si>
    <t>WAN MOHD HELMI HUSSEIN WAN OMAR</t>
  </si>
  <si>
    <t xml:space="preserve"> 2 &amp; 4 POINT PROBE</t>
  </si>
  <si>
    <t>NURUL HUDA/DR NAZREE</t>
  </si>
  <si>
    <t>INEE 0000094-250414</t>
  </si>
  <si>
    <t>NG SHIH MENG</t>
  </si>
  <si>
    <t>KEITHLEY SOURCEMETER</t>
  </si>
  <si>
    <t>DR VOON</t>
  </si>
  <si>
    <t>INEE 0000095-250414</t>
  </si>
  <si>
    <t>LAI SIANG LENG</t>
  </si>
  <si>
    <t>ROSYDI/DR FOO</t>
  </si>
  <si>
    <t>INEE 0000096-250414</t>
  </si>
  <si>
    <t>LAU KUEN YAU</t>
  </si>
  <si>
    <t>DR MUKHZER/?</t>
  </si>
  <si>
    <t>INEE 0000097-060514</t>
  </si>
  <si>
    <t>MOHD RIDZUAN BIN MUDA</t>
  </si>
  <si>
    <t>CENTRIFUGE/EDX/SEM</t>
  </si>
  <si>
    <t>MUHAMMAD MAHYUDDIN RAMLI</t>
  </si>
  <si>
    <t>INEE 0000098-060514</t>
  </si>
  <si>
    <t>Prof MD. Roslan/Prof Uda</t>
  </si>
  <si>
    <t xml:space="preserve"> Alan 012-4770201. Office 04-537-9340 add Lot 19, Lorong Janggus 5, Makok Garden 14000 Bt Mertajam, Penang Malaysia </t>
  </si>
  <si>
    <t>Buffered Oxide Etch (BOE)</t>
  </si>
  <si>
    <t>Emi</t>
  </si>
  <si>
    <t>Che Omar</t>
  </si>
  <si>
    <t>200x5</t>
  </si>
  <si>
    <t>100x6</t>
  </si>
  <si>
    <t>Isopropanol (IPA)</t>
  </si>
  <si>
    <t>150 x 5</t>
  </si>
  <si>
    <t>420x2</t>
  </si>
  <si>
    <t>250x2</t>
  </si>
  <si>
    <t>150x2</t>
  </si>
  <si>
    <t>200x1</t>
  </si>
  <si>
    <t>INEE 0000064-181213</t>
  </si>
  <si>
    <t>SUHAIMI BIN MAT KAHAR</t>
  </si>
  <si>
    <t>DR YUFRIDIN</t>
  </si>
  <si>
    <t>INEE 0000099-220514</t>
  </si>
  <si>
    <t>Contact no</t>
  </si>
  <si>
    <t>016-3052747</t>
  </si>
  <si>
    <t>NO:105W14</t>
  </si>
  <si>
    <t>NO:458-311-00343632</t>
  </si>
  <si>
    <t>28/3/2014</t>
  </si>
  <si>
    <t>28/5/2014</t>
  </si>
  <si>
    <t>17/5/2010</t>
  </si>
  <si>
    <t>NO:4250113</t>
  </si>
  <si>
    <t>NO:5140513</t>
  </si>
  <si>
    <t>NO:D7020973</t>
  </si>
  <si>
    <t>NO:901292</t>
  </si>
  <si>
    <t>NO:4003</t>
  </si>
  <si>
    <t>NO:06650</t>
  </si>
  <si>
    <t>NO:2010</t>
  </si>
  <si>
    <t>25/4/2014</t>
  </si>
  <si>
    <t>NO:001</t>
  </si>
  <si>
    <t>Finish</t>
  </si>
  <si>
    <t>NO:89310</t>
  </si>
  <si>
    <t>Standby but no need to use</t>
  </si>
  <si>
    <t>Carbon tetrafluoride (big)</t>
  </si>
  <si>
    <t>NO:22033</t>
  </si>
  <si>
    <t>NO:118609</t>
  </si>
  <si>
    <t>28/4/2011</t>
  </si>
  <si>
    <t>NO:137404</t>
  </si>
  <si>
    <t>Carbon tetrafluoride (Small) Silicon Oxide</t>
  </si>
  <si>
    <t>Sulfur hexafluoride (Big) Polysilicon</t>
  </si>
  <si>
    <t>Trifluoromethane (Small) Silicon Oxide+ Silicon Nitride</t>
  </si>
  <si>
    <t>NO:137905</t>
  </si>
  <si>
    <t>Active-dr nazri</t>
  </si>
  <si>
    <t>NO:72903</t>
  </si>
  <si>
    <t>24/06/2014</t>
  </si>
  <si>
    <t>TOTAL = 36 TANK</t>
  </si>
  <si>
    <t>Lead time vendor to replce GPID card 20th March. Not GPID problem. Motherboard kaputt and replaced.</t>
  </si>
  <si>
    <t>Plasma preen</t>
  </si>
  <si>
    <t>Wave fan not turning</t>
  </si>
  <si>
    <t>during Micrwave activation, fan not turning</t>
  </si>
  <si>
    <t>to open and re align the fan</t>
  </si>
  <si>
    <t>Mira/Jasni</t>
  </si>
  <si>
    <t>NURHAZWANI BINTI MUSA</t>
  </si>
  <si>
    <t>013-792-7508</t>
  </si>
  <si>
    <t>LT FUR/SPIN COAT/PVD EVA</t>
  </si>
  <si>
    <t>PROF DR MOHD NOOR AHMAD</t>
  </si>
  <si>
    <t>INEE 0000100-020714</t>
  </si>
  <si>
    <t>NORHAYATI BINTI MOHD NASIR</t>
  </si>
  <si>
    <t>013-9763262</t>
  </si>
  <si>
    <t>ONLY 4 POINT PROBE</t>
  </si>
  <si>
    <t>DR NORAINIZA SAUD</t>
  </si>
  <si>
    <t>INEE 0000101-090714</t>
  </si>
  <si>
    <t>NURUL'ATIRAH BINTI MD NOOR</t>
  </si>
  <si>
    <t>016-480-8580</t>
  </si>
  <si>
    <t xml:space="preserve"> Only potentiostat</t>
  </si>
  <si>
    <t>SITI NORBAHIYAH/DR NAZREE</t>
  </si>
  <si>
    <t>INEE 0000102-140714</t>
  </si>
  <si>
    <t>Gas Tank no</t>
  </si>
  <si>
    <t>Date in</t>
  </si>
  <si>
    <t>Date Out</t>
  </si>
  <si>
    <t>pending open WIP, limit only for short time 2 minutes process</t>
  </si>
  <si>
    <t>Pending swap parts, software not compatible. Software updated</t>
  </si>
  <si>
    <t>UV Vis</t>
  </si>
  <si>
    <t>lamp kaputt</t>
  </si>
  <si>
    <t>replacement</t>
  </si>
  <si>
    <t>Jasni/Mira</t>
  </si>
  <si>
    <t xml:space="preserve">Waste pump </t>
  </si>
  <si>
    <t>burnt and kaputt</t>
  </si>
  <si>
    <t xml:space="preserve">86l/m too low </t>
  </si>
  <si>
    <t>to replace higher power pump</t>
  </si>
  <si>
    <t>Spin coater vacuum system</t>
  </si>
  <si>
    <t>vacuum error</t>
  </si>
  <si>
    <t>intermittent error</t>
  </si>
  <si>
    <t>to re-layout the vacuum line and CDA line</t>
  </si>
  <si>
    <t>gauge mesh cover</t>
  </si>
  <si>
    <t>Gas tank regulator</t>
  </si>
  <si>
    <t>leak</t>
  </si>
  <si>
    <t>gas leak</t>
  </si>
  <si>
    <t>to replace regulator</t>
  </si>
  <si>
    <t>I-V cable mess</t>
  </si>
  <si>
    <t>magnetic field flux</t>
  </si>
  <si>
    <t>Lay out mess</t>
  </si>
  <si>
    <t>to re-layout the cable</t>
  </si>
  <si>
    <t>CVD FBR Hook up</t>
  </si>
  <si>
    <t>Hook up list</t>
  </si>
  <si>
    <t>Cost</t>
  </si>
  <si>
    <t>vendor listing</t>
  </si>
  <si>
    <t>Jasni/Azman</t>
  </si>
  <si>
    <t>016-211-2405,  Anchee 019-621-3828 (a lady)</t>
  </si>
  <si>
    <t>INEE 0000103-260814</t>
  </si>
  <si>
    <t>DR NAZREE</t>
  </si>
  <si>
    <t>013-412-3756</t>
  </si>
  <si>
    <t>NAZIRA BINTI MAT AMIN</t>
  </si>
  <si>
    <t>013-942-4050</t>
  </si>
  <si>
    <t>INEE 0000104-270814</t>
  </si>
  <si>
    <t>DR AZLIN FAZLINA OSMAN</t>
  </si>
  <si>
    <t>SAMPLES FOR SEM</t>
  </si>
  <si>
    <t>POLYMER</t>
  </si>
  <si>
    <t>Technician and PLV in-charge contact #:</t>
  </si>
  <si>
    <t>PN MIRA (Technician INEE)</t>
  </si>
  <si>
    <t>EN JASNI (PLV INEE)</t>
  </si>
  <si>
    <t>: 019-411-8081</t>
  </si>
  <si>
    <t xml:space="preserve">LPCVD / MASK ALIGNER </t>
  </si>
  <si>
    <t>STARTING 9.00 AM - 4.30 PM</t>
  </si>
  <si>
    <t xml:space="preserve">THERMAL EVAPORATOR / OXIDATION FURNACE  </t>
  </si>
  <si>
    <t>GOMESH NAIR A/L SHASIDHARAN</t>
  </si>
  <si>
    <t>SYSTEM E</t>
  </si>
  <si>
    <t>SEM/DIELECTRIC ANALYZER/3D PROFILER</t>
  </si>
  <si>
    <t>DR. MUHAMMAD IRWANTO/PROF UDA</t>
  </si>
  <si>
    <t>INEE-0000105-050914</t>
  </si>
  <si>
    <t>Oxalic acid</t>
  </si>
  <si>
    <t>Sodium sulfate</t>
  </si>
  <si>
    <t>ROSHILA BINTI MOHD LAZIM</t>
  </si>
  <si>
    <t>012-256-2015</t>
  </si>
  <si>
    <t>013-417-4681</t>
  </si>
  <si>
    <t>INEE-0000106-131014</t>
  </si>
  <si>
    <t>CHE NORIANI BT HUSSAIN</t>
  </si>
  <si>
    <t>014-292-8084</t>
  </si>
  <si>
    <t>INEE-0000107-131014</t>
  </si>
  <si>
    <t>SITI RAQEEMA BINTI ALI</t>
  </si>
  <si>
    <t>014-599-0961</t>
  </si>
  <si>
    <t>INEE-0000108-131014</t>
  </si>
  <si>
    <t>Silicon Oxide (Very Thin)</t>
  </si>
  <si>
    <t>30 secs</t>
  </si>
  <si>
    <t>(10 + 10) secs</t>
  </si>
  <si>
    <t>Ave</t>
  </si>
  <si>
    <t>Revision 2, 13 Oct 2014</t>
  </si>
  <si>
    <t>15 (a)</t>
  </si>
  <si>
    <t>15 (b)</t>
  </si>
  <si>
    <r>
      <t xml:space="preserve">FOR </t>
    </r>
    <r>
      <rPr>
        <b/>
        <sz val="14"/>
        <color rgb="FFFF0000"/>
        <rFont val="Calibri"/>
        <family val="2"/>
        <scheme val="minor"/>
      </rPr>
      <t>SEM/EDS &amp; PL</t>
    </r>
    <r>
      <rPr>
        <b/>
        <sz val="14"/>
        <color theme="1"/>
        <rFont val="Calibri"/>
        <family val="2"/>
        <scheme val="minor"/>
      </rPr>
      <t xml:space="preserve"> MINIMUM 1 WEEK BEFORE BOOKING</t>
    </r>
  </si>
  <si>
    <t>PLEASE CONTACT EN MOHAMMAD ISA  013-4888973 FOR BOOKING</t>
  </si>
  <si>
    <t>011-1630-8676</t>
  </si>
  <si>
    <t>HOT PLATE/SPIN COATER ONLY</t>
  </si>
  <si>
    <t>INEE-0000109-231014</t>
  </si>
  <si>
    <t>INEE-0000110-231014</t>
  </si>
  <si>
    <t>013-402-3513</t>
  </si>
  <si>
    <t>ADELYN PUAH YING PHING</t>
  </si>
  <si>
    <t>012-489-1829</t>
  </si>
  <si>
    <t>INEE-0000111-231014</t>
  </si>
  <si>
    <t>Tank #</t>
  </si>
  <si>
    <t>Missing</t>
  </si>
  <si>
    <t>INEE-0000112-281014</t>
  </si>
  <si>
    <t>INEE-0000113-281014</t>
  </si>
  <si>
    <t>TONY YOO CHUNG SUNG</t>
  </si>
  <si>
    <t>014-398-4186</t>
  </si>
  <si>
    <t>016-305-2747</t>
  </si>
  <si>
    <t>HA YONG PENG</t>
  </si>
  <si>
    <t>016-543-5793</t>
  </si>
  <si>
    <t>INEE-0000114-041114</t>
  </si>
  <si>
    <t>MOHD IZRUL IZWAN B RAMLI</t>
  </si>
  <si>
    <t>019-4578877, 04-4255758 , 04-425-1204,omaq228@yahoo.com</t>
  </si>
  <si>
    <t>DR NORAINIZA SAUD/DR NAZREE</t>
  </si>
  <si>
    <t>INEE-0000115-041114</t>
  </si>
  <si>
    <t>013-278-6509</t>
  </si>
  <si>
    <t>THEY YEE CHIN</t>
  </si>
  <si>
    <t>019-448-6628</t>
  </si>
  <si>
    <t>OXIDE FUR/ANNEAL/SEM/METAL DEP</t>
  </si>
  <si>
    <t>PM DR ZALIMAN</t>
  </si>
  <si>
    <t>INEE-0000116-101114</t>
  </si>
  <si>
    <t>SIN LYE LENG</t>
  </si>
  <si>
    <t>014-603-5835</t>
  </si>
  <si>
    <t>DR KHAIRUDDIN</t>
  </si>
  <si>
    <t>INEE-0000117-121114</t>
  </si>
  <si>
    <t>INEE-0000118-121114</t>
  </si>
  <si>
    <t>TEOH CHAI LING</t>
  </si>
  <si>
    <t>016-415-8489</t>
  </si>
  <si>
    <t>PENG WEI KEE</t>
  </si>
  <si>
    <t>INEE-0000119-191114</t>
  </si>
  <si>
    <t>INEE-0000120-191114</t>
  </si>
  <si>
    <t>INEE-0000121-191114</t>
  </si>
  <si>
    <t>INEE-0000122-191114</t>
  </si>
  <si>
    <t>INEE-0000123-191114</t>
  </si>
  <si>
    <t>INEE-0000124-191114</t>
  </si>
  <si>
    <t>INEE-0000125-191114</t>
  </si>
  <si>
    <t>INEE-0000126-191114</t>
  </si>
  <si>
    <t>DR FOO KAI LOONG</t>
  </si>
  <si>
    <t>DR RUSLINDA</t>
  </si>
  <si>
    <t>017-486-4726</t>
  </si>
  <si>
    <t>LEONG CHIE HOU</t>
  </si>
  <si>
    <t>012-616-1516</t>
  </si>
  <si>
    <t>SOO HOO KEAN AUN</t>
  </si>
  <si>
    <t>017-412-8660</t>
  </si>
  <si>
    <t>CHENG QING ZHOU</t>
  </si>
  <si>
    <t>016-887-7106</t>
  </si>
  <si>
    <t>NIK KHAIRUN SYAHIRAH BT NORDIN</t>
  </si>
  <si>
    <t>013-586-4752</t>
  </si>
  <si>
    <t>THIVINA VIJAYAKUMARAN</t>
  </si>
  <si>
    <t>016-406-6586</t>
  </si>
  <si>
    <t>019-567-1040</t>
  </si>
  <si>
    <t>017-422-1783</t>
  </si>
  <si>
    <t>CHANG HUI YI</t>
  </si>
  <si>
    <t>INEE-0000127-241114</t>
  </si>
  <si>
    <t>INEE-0000128-241114</t>
  </si>
  <si>
    <t>DR SHAZLINA JOHARI/NUZAIHAN</t>
  </si>
  <si>
    <t>017-286-9823</t>
  </si>
  <si>
    <t>017-526-5350</t>
  </si>
  <si>
    <t>MUHAMMAD NAZRIN ASYRAF BIN OMAR</t>
  </si>
  <si>
    <t>FATIN NABILAH BINTI MOHD HASAN</t>
  </si>
  <si>
    <t>017-290-4864</t>
  </si>
  <si>
    <t>INEE-0000129-281114</t>
  </si>
  <si>
    <t>INEE-0000130-281114</t>
  </si>
  <si>
    <t>INEE-0000131-281114</t>
  </si>
  <si>
    <t>FATINHANANI BINTI ABD RAHMAN</t>
  </si>
  <si>
    <t>017-557-9919</t>
  </si>
  <si>
    <t>019-405-5097</t>
  </si>
  <si>
    <t>NO: 76706</t>
  </si>
  <si>
    <t>MOHD HAIRI BIN MAHAYUDIN</t>
  </si>
  <si>
    <t>INEE-0000132-151214</t>
  </si>
  <si>
    <t>014-245-4724</t>
  </si>
  <si>
    <t xml:space="preserve">OXIDATION FURNACE  /  MASK ALIGNER </t>
  </si>
  <si>
    <t>THERMAL EVAPORATOR  /  MASK ALIGNER / ICP-RIE</t>
  </si>
  <si>
    <r>
      <t xml:space="preserve">ICP - RIE  </t>
    </r>
    <r>
      <rPr>
        <b/>
        <sz val="20"/>
        <color theme="7" tint="-0.499984740745262"/>
        <rFont val="Calibri"/>
        <family val="2"/>
        <scheme val="minor"/>
      </rPr>
      <t xml:space="preserve"> ( STARTING 9.00AM-12.00PM)</t>
    </r>
  </si>
  <si>
    <t>pending replacement &amp; Servicing, Equipment still can be used</t>
  </si>
  <si>
    <t>pending replacement. Pump serviced on th 25 Sept. resume back the normal process.</t>
  </si>
  <si>
    <t>Pending re-lay out. Re-layout completed on the 4th Nov by RA Azman Abu Hasan.</t>
  </si>
  <si>
    <t xml:space="preserve">to replace regulator. Pressure recovered by releasing the gas thru the back flow. Resume the process as per normal on the Oct 7th.  </t>
  </si>
  <si>
    <t>to re-layout the cable. Pending Intern for deeper understanding.</t>
  </si>
  <si>
    <t>Vendor listing Done, pending delivery in Feb 2015. Incoming power commando single phase completed on the 10th Jan 2015.</t>
  </si>
  <si>
    <t>AIZAT</t>
  </si>
  <si>
    <t>INEE Lab Gas List (Updated 22 DEC 2014)</t>
  </si>
  <si>
    <t>UPDATED 17 DEC 2014</t>
  </si>
  <si>
    <t>LAST UPDATE 25032013-REFER CONSIGNMENT SYSTEM</t>
  </si>
  <si>
    <t>Dr Abadal Salam Taha Hussain</t>
  </si>
  <si>
    <t>Reseacher</t>
  </si>
  <si>
    <t>011-1109-9077</t>
  </si>
  <si>
    <t>Electrical System</t>
  </si>
  <si>
    <t>INEE-0000133-190115</t>
  </si>
  <si>
    <t xml:space="preserve">NURUL FAZLINDA BT MOHAMED RANI </t>
  </si>
  <si>
    <t>014-522-5812</t>
  </si>
  <si>
    <t>RAMZAN</t>
  </si>
  <si>
    <t>INEE-0000135-210115</t>
  </si>
  <si>
    <t>AHMAD HELMI BIN MAHAMAROWI</t>
  </si>
  <si>
    <t>017-672-0634</t>
  </si>
  <si>
    <t>SOH ING TIAN</t>
  </si>
  <si>
    <t>017-531-8583</t>
  </si>
  <si>
    <t>Only LPCVD</t>
  </si>
  <si>
    <t>PM YUFRIDIN</t>
  </si>
  <si>
    <t>INEE-0000137-270115</t>
  </si>
  <si>
    <t>AINUR FATINI BINTI SHAIDIN</t>
  </si>
  <si>
    <t>012-591-1625</t>
  </si>
  <si>
    <t>MATERIAL/POLYMER</t>
  </si>
  <si>
    <t>Only I-V</t>
  </si>
  <si>
    <t>DR IRWANA NAINGGOLAN</t>
  </si>
  <si>
    <t>INEE-0000138-270115</t>
  </si>
  <si>
    <t>INEE-0000139-270115</t>
  </si>
  <si>
    <t>MOHD LOKMAN HAKIM BIN GHAZALY</t>
  </si>
  <si>
    <t>013-960-3161</t>
  </si>
  <si>
    <t>AIMAN HAZIQ BIN AZADDIN</t>
  </si>
  <si>
    <t>013-798-0830</t>
  </si>
  <si>
    <t>INEE-0000140-280115</t>
  </si>
  <si>
    <t>NORLIDA BINTI ABU BAKAR</t>
  </si>
  <si>
    <t>PM DR JOHARI</t>
  </si>
  <si>
    <t>INEE-0000141-300115</t>
  </si>
  <si>
    <t>MUHAMMAD FATHI BIN MD TAIB</t>
  </si>
  <si>
    <t>GARY BIN ASIP</t>
  </si>
  <si>
    <t>INEE-0000142-300115</t>
  </si>
  <si>
    <t>INEE-0000143-300115</t>
  </si>
  <si>
    <t>014-254-4123</t>
  </si>
  <si>
    <t>014-943-8992</t>
  </si>
  <si>
    <t>017-523-7877</t>
  </si>
  <si>
    <t>Wrong key-in.</t>
  </si>
  <si>
    <t>INEE-0000134-210115</t>
  </si>
  <si>
    <t>SITI NURDIYANA BT ABD RASHID (tweezer)</t>
  </si>
  <si>
    <t>FADHLINA BINTI MOKHTAR (tweezer)</t>
  </si>
  <si>
    <t>NURISMALIZA BINTI JURAMI (tweezer)</t>
  </si>
  <si>
    <t xml:space="preserve">to fabricate the wire mesh, received the wire mesh on the Sept 23rd. Vacuum error reported due to less debris fall through the Vacuum Gauge thru put. </t>
  </si>
  <si>
    <t>TENGKU NUR ATIQAH BT TENGKU AB MUTALIB</t>
  </si>
  <si>
    <t>013-613-6374</t>
  </si>
  <si>
    <t>Only I-V &amp; Yellow booth</t>
  </si>
  <si>
    <t>Dr TAN SOO JIN/DR FOO</t>
  </si>
  <si>
    <t>INEE-0000144-030315</t>
  </si>
  <si>
    <t>LAST UPDATE 030315</t>
  </si>
  <si>
    <t>INEE Lab Monitoring (Last updated 3 March 2015)</t>
  </si>
  <si>
    <t>NORHANISAH BT ZAKARIA</t>
  </si>
  <si>
    <t>011-3308-7223</t>
  </si>
  <si>
    <t>DR MAHYIDDIN</t>
  </si>
  <si>
    <t>INEE-0000145-031915</t>
  </si>
  <si>
    <t>Only Vacuum Oven &amp;  UV-VIS</t>
  </si>
  <si>
    <t>NOR IMAN BIN ZAABA</t>
  </si>
  <si>
    <t>013-407-2031</t>
  </si>
  <si>
    <t>INEE-0000146-032515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</si>
</sst>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00%"/>
    <numFmt numFmtId="166" formatCode="[$-409]d\-mmm\-yy;@"/>
  </numFmts>
  <fonts count="44" x14ac:knownFonts="1">
    <font>
      <sz val="11"/>
      <color theme="1"/>
      <name val="Calibri"/>
      <family val="2"/>
      <scheme val="minor"/>
    </font>
    <font>
      <sz val="11"/>
      <color theme="1"/>
      <name val="Calibri"/>
      <family val="2"/>
      <scheme val="minor"/>
    </font>
    <font>
      <sz val="11"/>
      <color rgb="FF9C6500"/>
      <name val="Calibri"/>
      <family val="2"/>
      <scheme val="minor"/>
    </font>
    <font>
      <sz val="11"/>
      <color theme="0"/>
      <name val="Calibri"/>
      <family val="2"/>
      <scheme val="minor"/>
    </font>
    <font>
      <sz val="11"/>
      <color theme="1"/>
      <name val="Arial"/>
      <family val="2"/>
    </font>
    <font>
      <b/>
      <sz val="24"/>
      <color theme="1"/>
      <name val="Arial"/>
      <family val="2"/>
    </font>
    <font>
      <b/>
      <sz val="11"/>
      <color theme="1"/>
      <name val="Arial"/>
      <family val="2"/>
    </font>
    <font>
      <b/>
      <sz val="22"/>
      <color theme="1"/>
      <name val="Calibri"/>
      <family val="2"/>
      <scheme val="minor"/>
    </font>
    <font>
      <sz val="11"/>
      <color rgb="FFFF0000"/>
      <name val="Calibri"/>
      <family val="2"/>
      <scheme val="minor"/>
    </font>
    <font>
      <b/>
      <sz val="12"/>
      <color theme="1"/>
      <name val="Calibri"/>
      <family val="2"/>
      <scheme val="minor"/>
    </font>
    <font>
      <b/>
      <sz val="36"/>
      <color theme="1"/>
      <name val="Calibri"/>
      <family val="2"/>
      <scheme val="minor"/>
    </font>
    <font>
      <sz val="11"/>
      <color theme="1"/>
      <name val="Arial Unicode MS"/>
      <family val="2"/>
    </font>
    <font>
      <sz val="12"/>
      <color theme="1"/>
      <name val="Arial Unicode MS"/>
      <family val="2"/>
    </font>
    <font>
      <b/>
      <sz val="14"/>
      <color theme="1"/>
      <name val="Arial Narrow"/>
      <family val="2"/>
    </font>
    <font>
      <b/>
      <sz val="10"/>
      <color theme="1"/>
      <name val="Arial Narrow"/>
      <family val="2"/>
    </font>
    <font>
      <sz val="9"/>
      <color indexed="81"/>
      <name val="Tahoma"/>
      <family val="2"/>
    </font>
    <font>
      <b/>
      <sz val="9"/>
      <color indexed="81"/>
      <name val="Tahoma"/>
      <family val="2"/>
    </font>
    <font>
      <sz val="8"/>
      <color theme="1"/>
      <name val="Arial"/>
      <family val="2"/>
    </font>
    <font>
      <b/>
      <sz val="16"/>
      <color theme="1"/>
      <name val="Calibri"/>
      <family val="2"/>
      <scheme val="minor"/>
    </font>
    <font>
      <sz val="11"/>
      <color rgb="FF9C0006"/>
      <name val="Calibri"/>
      <family val="2"/>
      <scheme val="minor"/>
    </font>
    <font>
      <b/>
      <sz val="28"/>
      <color theme="1"/>
      <name val="Calibri"/>
      <family val="2"/>
      <scheme val="minor"/>
    </font>
    <font>
      <b/>
      <sz val="14"/>
      <color theme="1"/>
      <name val="Calibri"/>
      <family val="2"/>
      <scheme val="minor"/>
    </font>
    <font>
      <sz val="11"/>
      <name val="Calibri"/>
      <family val="2"/>
      <scheme val="minor"/>
    </font>
    <font>
      <b/>
      <sz val="16"/>
      <color theme="0"/>
      <name val="Calibri"/>
      <family val="2"/>
      <scheme val="minor"/>
    </font>
    <font>
      <sz val="8"/>
      <color rgb="FF000000"/>
      <name val="Century Gothic"/>
      <family val="2"/>
    </font>
    <font>
      <b/>
      <sz val="16"/>
      <color rgb="FF000000"/>
      <name val="Century Gothic"/>
      <family val="2"/>
    </font>
    <font>
      <b/>
      <sz val="8"/>
      <color rgb="FF000000"/>
      <name val="Century Gothic"/>
      <family val="2"/>
    </font>
    <font>
      <sz val="8"/>
      <color rgb="FF000000"/>
      <name val="Calibri"/>
      <family val="2"/>
    </font>
    <font>
      <sz val="6.4"/>
      <color rgb="FF000000"/>
      <name val="Century Gothic"/>
      <family val="2"/>
    </font>
    <font>
      <sz val="11"/>
      <color rgb="FFFF0000"/>
      <name val="Arial"/>
      <family val="2"/>
    </font>
    <font>
      <sz val="12"/>
      <color rgb="FF0070C0"/>
      <name val="Calibri"/>
      <family val="2"/>
      <scheme val="minor"/>
    </font>
    <font>
      <sz val="26"/>
      <color theme="1"/>
      <name val="Calibri"/>
      <family val="2"/>
      <scheme val="minor"/>
    </font>
    <font>
      <sz val="18"/>
      <color theme="1"/>
      <name val="Calibri"/>
      <family val="2"/>
      <scheme val="minor"/>
    </font>
    <font>
      <b/>
      <sz val="14"/>
      <color rgb="FFFF0000"/>
      <name val="Arial Narrow"/>
      <family val="2"/>
    </font>
    <font>
      <sz val="11"/>
      <color rgb="FF000000"/>
      <name val="Calibri"/>
      <family val="2"/>
      <scheme val="minor"/>
    </font>
    <font>
      <b/>
      <sz val="14"/>
      <color rgb="FFFF0000"/>
      <name val="Calibri"/>
      <family val="2"/>
      <scheme val="minor"/>
    </font>
    <font>
      <sz val="12"/>
      <color theme="1"/>
      <name val="Calibri"/>
      <family val="2"/>
      <scheme val="minor"/>
    </font>
    <font>
      <sz val="36"/>
      <color theme="1"/>
      <name val="Calibri"/>
      <family val="2"/>
      <scheme val="minor"/>
    </font>
    <font>
      <b/>
      <sz val="20"/>
      <color theme="1"/>
      <name val="Calibri"/>
      <family val="2"/>
      <scheme val="minor"/>
    </font>
    <font>
      <b/>
      <sz val="20"/>
      <color theme="0"/>
      <name val="Calibri"/>
      <family val="2"/>
      <scheme val="minor"/>
    </font>
    <font>
      <b/>
      <sz val="20"/>
      <color theme="7" tint="-0.499984740745262"/>
      <name val="Calibri"/>
      <family val="2"/>
      <scheme val="minor"/>
    </font>
    <font>
      <sz val="9"/>
      <color indexed="81"/>
      <name val="Tahoma"/>
      <charset val="1"/>
    </font>
    <font>
      <b/>
      <sz val="9"/>
      <color indexed="81"/>
      <name val="Tahoma"/>
      <charset val="1"/>
    </font>
    <font>
      <sz val="10"/>
      <color theme="1"/>
      <name val="Calibri"/>
      <family val="2"/>
      <scheme val="minor"/>
    </font>
  </fonts>
  <fills count="27">
    <fill>
      <patternFill patternType="none"/>
    </fill>
    <fill>
      <patternFill patternType="gray125"/>
    </fill>
    <fill>
      <patternFill patternType="solid">
        <fgColor rgb="FFFFEB9C"/>
      </patternFill>
    </fill>
    <fill>
      <patternFill patternType="solid">
        <fgColor theme="5" tint="0.79998168889431442"/>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rgb="FFFFFF00"/>
        <bgColor indexed="64"/>
      </patternFill>
    </fill>
    <fill>
      <patternFill patternType="solid">
        <fgColor theme="0"/>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rgb="FFFFC000"/>
        <bgColor indexed="64"/>
      </patternFill>
    </fill>
    <fill>
      <patternFill patternType="solid">
        <fgColor theme="5" tint="0.59999389629810485"/>
        <bgColor indexed="64"/>
      </patternFill>
    </fill>
    <fill>
      <patternFill patternType="solid">
        <fgColor theme="5" tint="-0.249977111117893"/>
        <bgColor indexed="64"/>
      </patternFill>
    </fill>
    <fill>
      <patternFill patternType="solid">
        <fgColor rgb="FFFFC7CE"/>
      </patternFill>
    </fill>
    <fill>
      <patternFill patternType="solid">
        <fgColor rgb="FFBFBFBF"/>
        <bgColor rgb="FF000000"/>
      </patternFill>
    </fill>
    <fill>
      <patternFill patternType="solid">
        <fgColor rgb="FF8DB4E3"/>
        <bgColor rgb="FF000000"/>
      </patternFill>
    </fill>
    <fill>
      <patternFill patternType="solid">
        <fgColor rgb="FFFF0000"/>
        <bgColor indexed="64"/>
      </patternFill>
    </fill>
    <fill>
      <patternFill patternType="solid">
        <fgColor theme="4" tint="0.79998168889431442"/>
        <bgColor indexed="65"/>
      </patternFill>
    </fill>
    <fill>
      <patternFill patternType="solid">
        <fgColor theme="3" tint="0.39997558519241921"/>
        <bgColor indexed="64"/>
      </patternFill>
    </fill>
    <fill>
      <patternFill patternType="solid">
        <fgColor theme="6"/>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8"/>
        <bgColor indexed="64"/>
      </patternFill>
    </fill>
    <fill>
      <patternFill patternType="solid">
        <fgColor theme="9" tint="0.39997558519241921"/>
        <bgColor indexed="64"/>
      </patternFill>
    </fill>
    <fill>
      <patternFill patternType="solid">
        <fgColor rgb="FF002060"/>
        <bgColor indexed="64"/>
      </patternFill>
    </fill>
  </fills>
  <borders count="3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bottom style="thin">
        <color auto="1"/>
      </bottom>
      <diagonal/>
    </border>
    <border>
      <left style="thin">
        <color auto="1"/>
      </left>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top style="medium">
        <color auto="1"/>
      </top>
      <bottom/>
      <diagonal/>
    </border>
    <border>
      <left style="thin">
        <color auto="1"/>
      </left>
      <right/>
      <top/>
      <bottom style="medium">
        <color auto="1"/>
      </bottom>
      <diagonal/>
    </border>
    <border>
      <left/>
      <right style="thin">
        <color auto="1"/>
      </right>
      <top style="thin">
        <color auto="1"/>
      </top>
      <bottom/>
      <diagonal/>
    </border>
    <border>
      <left/>
      <right style="thin">
        <color auto="1"/>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thin">
        <color auto="1"/>
      </bottom>
      <diagonal/>
    </border>
    <border>
      <left style="thin">
        <color indexed="64"/>
      </left>
      <right/>
      <top style="thin">
        <color auto="1"/>
      </top>
      <bottom/>
      <diagonal/>
    </border>
    <border>
      <left/>
      <right style="thin">
        <color auto="1"/>
      </right>
      <top/>
      <bottom/>
      <diagonal/>
    </border>
    <border>
      <left style="thin">
        <color auto="1"/>
      </left>
      <right/>
      <top style="medium">
        <color auto="1"/>
      </top>
      <bottom style="thin">
        <color auto="1"/>
      </bottom>
      <diagonal/>
    </border>
    <border>
      <left/>
      <right style="thin">
        <color auto="1"/>
      </right>
      <top style="medium">
        <color auto="1"/>
      </top>
      <bottom/>
      <diagonal/>
    </border>
    <border>
      <left style="thin">
        <color auto="1"/>
      </left>
      <right/>
      <top/>
      <bottom style="thin">
        <color auto="1"/>
      </bottom>
      <diagonal/>
    </border>
    <border>
      <left style="thin">
        <color auto="1"/>
      </left>
      <right/>
      <top style="thin">
        <color auto="1"/>
      </top>
      <bottom style="medium">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7">
    <xf numFmtId="0" fontId="0" fillId="0" borderId="0"/>
    <xf numFmtId="0" fontId="2" fillId="2" borderId="0" applyNumberFormat="0" applyBorder="0" applyAlignment="0" applyProtection="0"/>
    <xf numFmtId="0" fontId="1"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19" fillId="14" borderId="0" applyNumberFormat="0" applyBorder="0" applyAlignment="0" applyProtection="0"/>
    <xf numFmtId="0" fontId="1" fillId="18" borderId="0" applyNumberFormat="0" applyBorder="0" applyAlignment="0" applyProtection="0"/>
  </cellStyleXfs>
  <cellXfs count="423">
    <xf numFmtId="0" fontId="0" fillId="0" borderId="0" xfId="0"/>
    <xf numFmtId="0" fontId="0" fillId="0" borderId="0" xfId="0" applyFill="1"/>
    <xf numFmtId="0" fontId="1" fillId="0" borderId="1" xfId="2" applyFill="1" applyBorder="1" applyAlignment="1">
      <alignment horizontal="center" vertical="center" wrapText="1"/>
    </xf>
    <xf numFmtId="0" fontId="0" fillId="0" borderId="0" xfId="0" applyFill="1" applyAlignment="1">
      <alignment horizontal="center" vertical="center" wrapText="1"/>
    </xf>
    <xf numFmtId="0" fontId="0" fillId="0" borderId="1" xfId="0" applyFill="1" applyBorder="1" applyAlignment="1">
      <alignment horizontal="center" vertical="center" wrapText="1"/>
    </xf>
    <xf numFmtId="14" fontId="1" fillId="0" borderId="1" xfId="2" applyNumberFormat="1" applyFill="1" applyBorder="1" applyAlignment="1">
      <alignment horizontal="center" vertical="center" wrapText="1"/>
    </xf>
    <xf numFmtId="15" fontId="0" fillId="0" borderId="1" xfId="0" applyNumberFormat="1" applyFill="1" applyBorder="1" applyAlignment="1">
      <alignment horizontal="center" vertical="center" wrapText="1"/>
    </xf>
    <xf numFmtId="0" fontId="1" fillId="0" borderId="1" xfId="2" applyFill="1" applyBorder="1" applyAlignment="1">
      <alignment horizontal="left" vertical="center" wrapText="1"/>
    </xf>
    <xf numFmtId="0" fontId="0" fillId="0" borderId="1" xfId="4" applyFont="1" applyFill="1" applyBorder="1" applyAlignment="1">
      <alignment horizontal="left" vertical="center" wrapText="1"/>
    </xf>
    <xf numFmtId="0" fontId="0" fillId="0" borderId="1" xfId="3" applyFont="1" applyFill="1" applyBorder="1" applyAlignment="1">
      <alignment horizontal="left" vertical="center" wrapText="1"/>
    </xf>
    <xf numFmtId="0" fontId="0" fillId="0" borderId="1" xfId="0" applyFill="1" applyBorder="1" applyAlignment="1">
      <alignment horizontal="left" vertical="center" wrapText="1"/>
    </xf>
    <xf numFmtId="0" fontId="0" fillId="0" borderId="1" xfId="2" applyFont="1" applyFill="1" applyBorder="1" applyAlignment="1">
      <alignment horizontal="left" vertical="center" wrapText="1"/>
    </xf>
    <xf numFmtId="0" fontId="4" fillId="0" borderId="0" xfId="0" applyFont="1" applyAlignment="1">
      <alignment horizontal="center"/>
    </xf>
    <xf numFmtId="0" fontId="4" fillId="0" borderId="0" xfId="0" applyFont="1" applyAlignment="1">
      <alignment horizontal="left"/>
    </xf>
    <xf numFmtId="0" fontId="4" fillId="0" borderId="0" xfId="0" applyFont="1" applyAlignment="1">
      <alignment horizontal="left" wrapText="1"/>
    </xf>
    <xf numFmtId="0" fontId="0" fillId="0" borderId="1" xfId="0" applyBorder="1" applyAlignment="1">
      <alignment wrapText="1"/>
    </xf>
    <xf numFmtId="0" fontId="0" fillId="0" borderId="1" xfId="0" applyBorder="1" applyAlignment="1">
      <alignment horizontal="center" wrapText="1"/>
    </xf>
    <xf numFmtId="15" fontId="0" fillId="0" borderId="1" xfId="0" applyNumberFormat="1" applyBorder="1" applyAlignment="1">
      <alignment horizontal="center" wrapText="1"/>
    </xf>
    <xf numFmtId="0" fontId="4" fillId="0" borderId="1" xfId="0" applyFont="1" applyBorder="1" applyAlignment="1">
      <alignment horizontal="center"/>
    </xf>
    <xf numFmtId="0" fontId="4" fillId="0" borderId="0" xfId="0" applyFont="1" applyBorder="1" applyAlignment="1">
      <alignment horizontal="center"/>
    </xf>
    <xf numFmtId="0" fontId="4" fillId="0" borderId="1" xfId="0" applyFont="1" applyBorder="1" applyAlignment="1">
      <alignment horizontal="left"/>
    </xf>
    <xf numFmtId="0" fontId="4" fillId="0" borderId="5" xfId="0" applyFont="1" applyBorder="1" applyAlignment="1">
      <alignment horizontal="left"/>
    </xf>
    <xf numFmtId="0" fontId="0" fillId="0" borderId="1" xfId="0" applyBorder="1" applyAlignment="1">
      <alignment horizontal="center" vertical="center" wrapText="1"/>
    </xf>
    <xf numFmtId="0" fontId="4" fillId="0" borderId="0" xfId="0" applyFont="1" applyAlignment="1">
      <alignment horizontal="center" vertical="center" wrapText="1"/>
    </xf>
    <xf numFmtId="0" fontId="4" fillId="0" borderId="1" xfId="0" applyFont="1" applyBorder="1" applyAlignment="1">
      <alignment horizontal="center" vertical="center" wrapText="1"/>
    </xf>
    <xf numFmtId="0" fontId="5" fillId="0" borderId="0" xfId="0" applyFont="1" applyAlignment="1">
      <alignment horizontal="center" vertical="center" wrapText="1"/>
    </xf>
    <xf numFmtId="0" fontId="4" fillId="0" borderId="1" xfId="0" quotePrefix="1"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Alignment="1">
      <alignment horizontal="left" vertical="center" wrapText="1"/>
    </xf>
    <xf numFmtId="0" fontId="6" fillId="0" borderId="1" xfId="0" applyFont="1" applyBorder="1" applyAlignment="1">
      <alignment horizontal="left" vertical="center" wrapText="1"/>
    </xf>
    <xf numFmtId="0" fontId="4" fillId="0" borderId="1" xfId="0" applyFont="1" applyBorder="1" applyAlignment="1">
      <alignment horizontal="left" vertical="center" wrapText="1"/>
    </xf>
    <xf numFmtId="0" fontId="0" fillId="6" borderId="1" xfId="0" applyFill="1" applyBorder="1" applyAlignment="1">
      <alignment horizontal="center" vertical="center" wrapText="1"/>
    </xf>
    <xf numFmtId="15" fontId="0" fillId="0" borderId="3" xfId="0" applyNumberFormat="1" applyFill="1" applyBorder="1" applyAlignment="1">
      <alignment horizontal="center" vertical="center" wrapText="1"/>
    </xf>
    <xf numFmtId="15" fontId="0" fillId="0" borderId="3" xfId="0" applyNumberFormat="1" applyFill="1" applyBorder="1" applyAlignment="1">
      <alignment horizontal="center" vertical="center" wrapText="1"/>
    </xf>
    <xf numFmtId="0" fontId="0" fillId="0" borderId="4" xfId="4" applyFont="1" applyFill="1" applyBorder="1" applyAlignment="1">
      <alignment horizontal="center" vertical="center" wrapText="1"/>
    </xf>
    <xf numFmtId="0" fontId="0" fillId="0" borderId="1" xfId="0" applyBorder="1"/>
    <xf numFmtId="0" fontId="0" fillId="8" borderId="1" xfId="0" applyFill="1" applyBorder="1" applyAlignment="1">
      <alignment horizontal="center" wrapText="1"/>
    </xf>
    <xf numFmtId="0" fontId="4" fillId="8" borderId="1" xfId="0" applyFont="1" applyFill="1" applyBorder="1" applyAlignment="1">
      <alignment horizontal="center" vertical="center" wrapText="1"/>
    </xf>
    <xf numFmtId="0" fontId="4" fillId="8" borderId="5" xfId="0" applyFont="1" applyFill="1" applyBorder="1" applyAlignment="1">
      <alignment horizontal="center"/>
    </xf>
    <xf numFmtId="0" fontId="4" fillId="7" borderId="0" xfId="0" applyFont="1" applyFill="1" applyAlignment="1">
      <alignment horizontal="center" vertical="center" wrapText="1"/>
    </xf>
    <xf numFmtId="0" fontId="4" fillId="7" borderId="0" xfId="0" applyFont="1" applyFill="1" applyAlignment="1">
      <alignment horizontal="left"/>
    </xf>
    <xf numFmtId="0" fontId="4" fillId="7" borderId="0" xfId="0" applyFont="1" applyFill="1" applyAlignment="1">
      <alignment horizontal="left" vertical="center" wrapText="1"/>
    </xf>
    <xf numFmtId="0" fontId="0" fillId="8" borderId="1" xfId="0" applyFill="1" applyBorder="1" applyAlignment="1">
      <alignment horizontal="center" vertical="center" wrapText="1"/>
    </xf>
    <xf numFmtId="0" fontId="0" fillId="8" borderId="1" xfId="1" applyFont="1" applyFill="1" applyBorder="1" applyAlignment="1">
      <alignment horizontal="center" vertical="center" wrapText="1"/>
    </xf>
    <xf numFmtId="0" fontId="0" fillId="0" borderId="1" xfId="0" applyBorder="1" applyAlignment="1">
      <alignment horizontal="center"/>
    </xf>
    <xf numFmtId="0" fontId="0" fillId="0" borderId="0" xfId="0" applyAlignment="1">
      <alignment horizontal="center"/>
    </xf>
    <xf numFmtId="0" fontId="4" fillId="9" borderId="1" xfId="0" applyFont="1" applyFill="1" applyBorder="1" applyAlignment="1">
      <alignment horizontal="left" vertical="center" wrapText="1"/>
    </xf>
    <xf numFmtId="0" fontId="0" fillId="11" borderId="1" xfId="0" applyFill="1" applyBorder="1" applyAlignment="1">
      <alignment horizontal="center" vertical="center" wrapText="1"/>
    </xf>
    <xf numFmtId="0" fontId="0" fillId="10" borderId="1" xfId="0" applyFill="1" applyBorder="1" applyAlignment="1">
      <alignment horizontal="center" vertical="center" wrapText="1"/>
    </xf>
    <xf numFmtId="0" fontId="0" fillId="0" borderId="0" xfId="0" applyBorder="1"/>
    <xf numFmtId="0" fontId="0" fillId="0" borderId="1" xfId="0" applyFill="1" applyBorder="1" applyAlignment="1">
      <alignment horizontal="center" vertical="center"/>
    </xf>
    <xf numFmtId="0" fontId="4" fillId="0" borderId="1" xfId="0" applyFont="1" applyBorder="1" applyAlignment="1">
      <alignment horizontal="center" vertical="center"/>
    </xf>
    <xf numFmtId="0" fontId="5" fillId="0" borderId="0" xfId="0" applyFont="1" applyAlignment="1">
      <alignment horizontal="center"/>
    </xf>
    <xf numFmtId="0" fontId="4" fillId="8" borderId="1" xfId="0" applyFont="1" applyFill="1" applyBorder="1" applyAlignment="1">
      <alignment horizontal="center"/>
    </xf>
    <xf numFmtId="0" fontId="11" fillId="8" borderId="8" xfId="0" applyFont="1" applyFill="1" applyBorder="1"/>
    <xf numFmtId="0" fontId="11" fillId="8" borderId="9" xfId="0" applyFont="1" applyFill="1" applyBorder="1"/>
    <xf numFmtId="0" fontId="11" fillId="8" borderId="9" xfId="0" applyFont="1" applyFill="1" applyBorder="1" applyAlignment="1">
      <alignment horizontal="center"/>
    </xf>
    <xf numFmtId="0" fontId="11" fillId="0" borderId="10" xfId="0" applyFont="1" applyBorder="1"/>
    <xf numFmtId="0" fontId="11" fillId="0" borderId="10" xfId="0" applyFont="1" applyBorder="1" applyAlignment="1">
      <alignment horizontal="center"/>
    </xf>
    <xf numFmtId="0" fontId="11" fillId="0" borderId="10" xfId="0" applyFont="1" applyFill="1" applyBorder="1"/>
    <xf numFmtId="0" fontId="11" fillId="0" borderId="10" xfId="0" applyFont="1" applyBorder="1" applyAlignment="1">
      <alignment vertical="center"/>
    </xf>
    <xf numFmtId="0" fontId="11" fillId="0" borderId="9" xfId="0" applyFont="1" applyBorder="1" applyAlignment="1">
      <alignment vertical="center"/>
    </xf>
    <xf numFmtId="0" fontId="11" fillId="0" borderId="1" xfId="0" applyFont="1" applyBorder="1"/>
    <xf numFmtId="0" fontId="11" fillId="0" borderId="1" xfId="0" applyFont="1" applyBorder="1" applyAlignment="1">
      <alignment horizontal="center"/>
    </xf>
    <xf numFmtId="0" fontId="11" fillId="0" borderId="1" xfId="0" applyFont="1" applyBorder="1" applyAlignment="1">
      <alignment vertical="center"/>
    </xf>
    <xf numFmtId="0" fontId="11" fillId="0" borderId="14" xfId="0" applyFont="1" applyBorder="1"/>
    <xf numFmtId="0" fontId="11" fillId="0" borderId="14" xfId="0" applyFont="1" applyBorder="1" applyAlignment="1">
      <alignment horizontal="center"/>
    </xf>
    <xf numFmtId="0" fontId="11" fillId="0" borderId="14" xfId="0" applyFont="1" applyBorder="1" applyAlignment="1">
      <alignment vertical="center"/>
    </xf>
    <xf numFmtId="0" fontId="11" fillId="0" borderId="13" xfId="0" applyFont="1" applyBorder="1" applyAlignment="1">
      <alignment vertical="center"/>
    </xf>
    <xf numFmtId="0" fontId="11" fillId="0" borderId="3" xfId="0" applyFont="1" applyBorder="1" applyAlignment="1">
      <alignment vertical="center"/>
    </xf>
    <xf numFmtId="0" fontId="11" fillId="0" borderId="1" xfId="0" applyFont="1" applyBorder="1" applyAlignment="1">
      <alignment horizontal="center" vertical="center"/>
    </xf>
    <xf numFmtId="0" fontId="11" fillId="0" borderId="2" xfId="0" applyFont="1" applyBorder="1"/>
    <xf numFmtId="164" fontId="11" fillId="0" borderId="10" xfId="0" applyNumberFormat="1" applyFont="1" applyBorder="1" applyAlignment="1">
      <alignment horizontal="center"/>
    </xf>
    <xf numFmtId="164" fontId="11" fillId="0" borderId="1" xfId="0" applyNumberFormat="1" applyFont="1" applyBorder="1" applyAlignment="1">
      <alignment horizontal="center"/>
    </xf>
    <xf numFmtId="164" fontId="11" fillId="0" borderId="14" xfId="0" applyNumberFormat="1" applyFont="1" applyBorder="1" applyAlignment="1">
      <alignment horizontal="center"/>
    </xf>
    <xf numFmtId="0" fontId="11" fillId="0" borderId="1" xfId="0" applyFont="1" applyFill="1" applyBorder="1"/>
    <xf numFmtId="165" fontId="11" fillId="0" borderId="1" xfId="0" applyNumberFormat="1" applyFont="1" applyBorder="1" applyAlignment="1">
      <alignment horizontal="center"/>
    </xf>
    <xf numFmtId="10" fontId="11" fillId="0" borderId="14" xfId="0" applyNumberFormat="1" applyFont="1" applyBorder="1" applyAlignment="1">
      <alignment horizontal="center"/>
    </xf>
    <xf numFmtId="0" fontId="11" fillId="0" borderId="3" xfId="0" applyFont="1" applyBorder="1"/>
    <xf numFmtId="9" fontId="11" fillId="0" borderId="3" xfId="0" applyNumberFormat="1" applyFont="1" applyBorder="1" applyAlignment="1">
      <alignment horizontal="center"/>
    </xf>
    <xf numFmtId="0" fontId="11" fillId="0" borderId="14" xfId="0" applyFont="1" applyFill="1" applyBorder="1"/>
    <xf numFmtId="0" fontId="5" fillId="0" borderId="0" xfId="0" applyFont="1" applyAlignment="1">
      <alignment horizontal="left"/>
    </xf>
    <xf numFmtId="0" fontId="13" fillId="0" borderId="0" xfId="0" applyFont="1"/>
    <xf numFmtId="0" fontId="13" fillId="0" borderId="1" xfId="0" applyFont="1" applyBorder="1" applyAlignment="1">
      <alignment horizontal="center" vertical="center"/>
    </xf>
    <xf numFmtId="0" fontId="13" fillId="0" borderId="0" xfId="0" applyFont="1" applyAlignment="1">
      <alignment vertical="center"/>
    </xf>
    <xf numFmtId="0" fontId="13" fillId="0" borderId="1" xfId="0" applyFont="1" applyBorder="1" applyAlignment="1">
      <alignment vertical="center"/>
    </xf>
    <xf numFmtId="2" fontId="13" fillId="0" borderId="1" xfId="0" applyNumberFormat="1" applyFont="1" applyBorder="1" applyAlignment="1">
      <alignment horizontal="center" vertical="center"/>
    </xf>
    <xf numFmtId="0" fontId="13" fillId="0" borderId="1" xfId="0" quotePrefix="1" applyFont="1" applyBorder="1" applyAlignment="1">
      <alignment horizontal="center" vertical="center"/>
    </xf>
    <xf numFmtId="0" fontId="13" fillId="0" borderId="0" xfId="0" applyFont="1" applyAlignment="1">
      <alignment horizontal="center"/>
    </xf>
    <xf numFmtId="2" fontId="13" fillId="0" borderId="0" xfId="0" applyNumberFormat="1" applyFont="1" applyAlignment="1">
      <alignment horizontal="center"/>
    </xf>
    <xf numFmtId="2" fontId="13" fillId="0" borderId="0" xfId="0" applyNumberFormat="1" applyFont="1" applyAlignment="1">
      <alignment horizontal="right" vertical="center"/>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15" fontId="0" fillId="0" borderId="3" xfId="0" applyNumberForma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2" applyFont="1" applyFill="1" applyBorder="1" applyAlignment="1">
      <alignment horizontal="center" vertical="center" wrapText="1"/>
    </xf>
    <xf numFmtId="0" fontId="1" fillId="0" borderId="4" xfId="2" applyFill="1" applyBorder="1" applyAlignment="1">
      <alignment horizontal="center" vertical="center" wrapText="1"/>
    </xf>
    <xf numFmtId="0" fontId="11" fillId="0" borderId="3" xfId="0" applyFont="1" applyBorder="1" applyAlignment="1">
      <alignment horizontal="center"/>
    </xf>
    <xf numFmtId="0" fontId="11" fillId="0" borderId="3" xfId="0" applyFont="1" applyBorder="1" applyAlignment="1">
      <alignment horizontal="center" vertical="center"/>
    </xf>
    <xf numFmtId="0" fontId="11" fillId="0" borderId="2" xfId="0" applyFont="1" applyBorder="1" applyAlignment="1">
      <alignment horizontal="center"/>
    </xf>
    <xf numFmtId="0" fontId="11" fillId="0" borderId="0" xfId="0" applyFont="1" applyFill="1" applyBorder="1"/>
    <xf numFmtId="15" fontId="11" fillId="0" borderId="14" xfId="0" applyNumberFormat="1" applyFont="1" applyBorder="1" applyAlignment="1">
      <alignment horizontal="left"/>
    </xf>
    <xf numFmtId="15" fontId="11" fillId="0" borderId="10" xfId="0" applyNumberFormat="1" applyFont="1" applyBorder="1" applyAlignment="1">
      <alignment horizontal="left"/>
    </xf>
    <xf numFmtId="15" fontId="0" fillId="0" borderId="1" xfId="0" applyNumberFormat="1" applyBorder="1" applyAlignment="1">
      <alignment horizontal="left"/>
    </xf>
    <xf numFmtId="0" fontId="0" fillId="0" borderId="0" xfId="0" applyBorder="1" applyAlignment="1">
      <alignment horizontal="center"/>
    </xf>
    <xf numFmtId="164" fontId="11" fillId="0" borderId="2" xfId="0" applyNumberFormat="1" applyFont="1" applyBorder="1" applyAlignment="1">
      <alignment horizontal="center"/>
    </xf>
    <xf numFmtId="0" fontId="0" fillId="0" borderId="2" xfId="0" applyBorder="1"/>
    <xf numFmtId="14" fontId="11" fillId="0" borderId="10" xfId="0" applyNumberFormat="1" applyFont="1" applyBorder="1" applyAlignment="1">
      <alignment horizontal="left"/>
    </xf>
    <xf numFmtId="14" fontId="0" fillId="0" borderId="1" xfId="0" applyNumberFormat="1" applyBorder="1" applyAlignment="1">
      <alignment horizontal="left"/>
    </xf>
    <xf numFmtId="0" fontId="0" fillId="0" borderId="17" xfId="0" applyBorder="1"/>
    <xf numFmtId="0" fontId="0" fillId="0" borderId="5" xfId="0" applyBorder="1" applyAlignment="1">
      <alignment horizontal="center"/>
    </xf>
    <xf numFmtId="14" fontId="11" fillId="0" borderId="1" xfId="0" applyNumberFormat="1" applyFont="1" applyBorder="1" applyAlignment="1">
      <alignment horizontal="left" vertical="center"/>
    </xf>
    <xf numFmtId="0" fontId="12" fillId="0" borderId="13"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4" fillId="0" borderId="5" xfId="0" applyFont="1" applyBorder="1" applyAlignment="1">
      <alignment horizontal="center" vertical="center" wrapText="1"/>
    </xf>
    <xf numFmtId="0" fontId="0" fillId="6" borderId="4" xfId="0" applyFill="1" applyBorder="1" applyAlignment="1">
      <alignment horizontal="center" vertical="center" wrapText="1"/>
    </xf>
    <xf numFmtId="0" fontId="17" fillId="0" borderId="1" xfId="0" applyFont="1" applyBorder="1" applyAlignment="1">
      <alignment horizontal="center" vertical="center" wrapText="1"/>
    </xf>
    <xf numFmtId="0" fontId="4" fillId="7" borderId="1" xfId="0" applyFont="1" applyFill="1" applyBorder="1" applyAlignment="1">
      <alignment horizontal="left" vertical="center" wrapText="1"/>
    </xf>
    <xf numFmtId="0" fontId="0" fillId="0" borderId="1" xfId="2" applyFont="1" applyFill="1" applyBorder="1" applyAlignment="1">
      <alignment horizontal="center" vertical="center" wrapText="1"/>
    </xf>
    <xf numFmtId="0" fontId="4" fillId="13" borderId="1" xfId="0" applyFont="1" applyFill="1" applyBorder="1" applyAlignment="1">
      <alignment horizontal="center" vertical="center"/>
    </xf>
    <xf numFmtId="0" fontId="4" fillId="13" borderId="1" xfId="0" applyFont="1" applyFill="1" applyBorder="1" applyAlignment="1">
      <alignment horizontal="center" vertical="center" wrapText="1"/>
    </xf>
    <xf numFmtId="0" fontId="4" fillId="13" borderId="1" xfId="0" applyFont="1" applyFill="1" applyBorder="1" applyAlignment="1">
      <alignment horizontal="left" vertical="center" wrapText="1"/>
    </xf>
    <xf numFmtId="0" fontId="4" fillId="13" borderId="5" xfId="0" applyFont="1" applyFill="1" applyBorder="1" applyAlignment="1">
      <alignment horizontal="left"/>
    </xf>
    <xf numFmtId="0" fontId="4" fillId="13" borderId="1" xfId="0" applyFont="1" applyFill="1" applyBorder="1" applyAlignment="1">
      <alignment horizontal="left"/>
    </xf>
    <xf numFmtId="0" fontId="4" fillId="13" borderId="0" xfId="0" applyFont="1" applyFill="1" applyAlignment="1">
      <alignment horizontal="left"/>
    </xf>
    <xf numFmtId="0" fontId="0" fillId="0" borderId="2" xfId="0" applyFill="1" applyBorder="1" applyAlignment="1">
      <alignment horizontal="center" vertical="center" wrapText="1"/>
    </xf>
    <xf numFmtId="0" fontId="0" fillId="0" borderId="4" xfId="0" applyFill="1" applyBorder="1" applyAlignment="1">
      <alignment horizontal="center" vertical="center" wrapText="1"/>
    </xf>
    <xf numFmtId="0" fontId="0" fillId="6" borderId="4" xfId="0" applyFill="1" applyBorder="1" applyAlignment="1">
      <alignment horizontal="center" vertical="center" wrapText="1"/>
    </xf>
    <xf numFmtId="14" fontId="0" fillId="0" borderId="4" xfId="4" applyNumberFormat="1" applyFont="1" applyFill="1" applyBorder="1" applyAlignment="1">
      <alignment horizontal="center" vertical="center" wrapText="1"/>
    </xf>
    <xf numFmtId="0" fontId="0" fillId="0" borderId="4" xfId="4" applyFont="1" applyFill="1" applyBorder="1" applyAlignment="1">
      <alignment horizontal="center" vertical="center" wrapText="1"/>
    </xf>
    <xf numFmtId="14" fontId="1" fillId="0" borderId="4" xfId="2" applyNumberFormat="1" applyFill="1" applyBorder="1" applyAlignment="1">
      <alignment horizontal="center" vertical="center" wrapText="1"/>
    </xf>
    <xf numFmtId="0" fontId="0" fillId="0" borderId="4" xfId="2" applyFont="1" applyFill="1" applyBorder="1" applyAlignment="1">
      <alignment horizontal="center" vertical="center" wrapText="1"/>
    </xf>
    <xf numFmtId="14" fontId="0" fillId="0" borderId="14" xfId="0" applyNumberFormat="1" applyBorder="1" applyAlignment="1">
      <alignment horizontal="left"/>
    </xf>
    <xf numFmtId="0" fontId="0" fillId="0" borderId="3" xfId="0" applyFill="1" applyBorder="1" applyAlignment="1">
      <alignment horizontal="center" vertical="center" wrapText="1"/>
    </xf>
    <xf numFmtId="15" fontId="0" fillId="0" borderId="3" xfId="0" applyNumberFormat="1" applyFill="1" applyBorder="1" applyAlignment="1">
      <alignment horizontal="center" vertical="center" wrapText="1"/>
    </xf>
    <xf numFmtId="0" fontId="10" fillId="0" borderId="0" xfId="0" applyFont="1" applyAlignment="1">
      <alignment horizontal="center"/>
    </xf>
    <xf numFmtId="0" fontId="4" fillId="13" borderId="0" xfId="0" applyFont="1" applyFill="1" applyAlignment="1">
      <alignment horizontal="left" wrapText="1"/>
    </xf>
    <xf numFmtId="0" fontId="4" fillId="13" borderId="1" xfId="0" applyFont="1" applyFill="1" applyBorder="1" applyAlignment="1">
      <alignment horizontal="center"/>
    </xf>
    <xf numFmtId="0" fontId="6" fillId="13"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21" fillId="0" borderId="0" xfId="0" applyFont="1"/>
    <xf numFmtId="0" fontId="0" fillId="0" borderId="1" xfId="0" applyBorder="1" applyAlignment="1">
      <alignment horizontal="left"/>
    </xf>
    <xf numFmtId="0" fontId="0" fillId="0" borderId="1" xfId="0" applyBorder="1" applyAlignment="1">
      <alignment horizontal="center" vertical="center"/>
    </xf>
    <xf numFmtId="0" fontId="0" fillId="0" borderId="1" xfId="0" applyBorder="1" applyAlignment="1">
      <alignment horizontal="left" vertical="center"/>
    </xf>
    <xf numFmtId="166" fontId="0" fillId="8" borderId="1" xfId="0" applyNumberFormat="1" applyFill="1" applyBorder="1" applyAlignment="1">
      <alignment horizontal="center" wrapText="1"/>
    </xf>
    <xf numFmtId="166" fontId="0" fillId="0" borderId="1" xfId="0" applyNumberFormat="1" applyBorder="1" applyAlignment="1">
      <alignment horizontal="left" wrapText="1"/>
    </xf>
    <xf numFmtId="166" fontId="0" fillId="0" borderId="1" xfId="0" applyNumberFormat="1" applyBorder="1" applyAlignment="1">
      <alignment wrapText="1"/>
    </xf>
    <xf numFmtId="166" fontId="0" fillId="0" borderId="0" xfId="0" applyNumberFormat="1"/>
    <xf numFmtId="0" fontId="0" fillId="0" borderId="3" xfId="0" applyFill="1" applyBorder="1" applyAlignment="1">
      <alignment horizontal="center" vertical="center" wrapText="1"/>
    </xf>
    <xf numFmtId="0" fontId="12" fillId="0" borderId="9" xfId="0" applyFont="1" applyBorder="1" applyAlignment="1">
      <alignment horizontal="center" vertical="center"/>
    </xf>
    <xf numFmtId="0" fontId="24" fillId="0" borderId="0" xfId="0" applyFont="1" applyBorder="1"/>
    <xf numFmtId="0" fontId="24" fillId="0" borderId="0" xfId="0" applyFont="1" applyBorder="1" applyAlignment="1">
      <alignment horizontal="center"/>
    </xf>
    <xf numFmtId="0" fontId="24" fillId="0" borderId="0" xfId="0" applyNumberFormat="1" applyFont="1" applyBorder="1" applyAlignment="1">
      <alignment horizontal="center"/>
    </xf>
    <xf numFmtId="0" fontId="26" fillId="0" borderId="0" xfId="0" applyFont="1" applyBorder="1" applyAlignment="1">
      <alignment horizontal="center"/>
    </xf>
    <xf numFmtId="0" fontId="26" fillId="15" borderId="1" xfId="0" applyFont="1" applyFill="1" applyBorder="1" applyAlignment="1">
      <alignment horizontal="center" vertical="center" wrapText="1"/>
    </xf>
    <xf numFmtId="0" fontId="26" fillId="15" borderId="1" xfId="0" applyNumberFormat="1" applyFont="1" applyFill="1" applyBorder="1" applyAlignment="1">
      <alignment horizontal="center" vertical="center" wrapText="1"/>
    </xf>
    <xf numFmtId="0" fontId="24" fillId="0" borderId="3" xfId="0" applyFont="1" applyBorder="1" applyAlignment="1">
      <alignment horizontal="center" vertical="center" wrapText="1"/>
    </xf>
    <xf numFmtId="0" fontId="24" fillId="0" borderId="3" xfId="0" applyFont="1" applyBorder="1" applyAlignment="1">
      <alignment horizontal="left" vertical="center" wrapText="1"/>
    </xf>
    <xf numFmtId="0" fontId="24" fillId="0" borderId="3" xfId="0" applyNumberFormat="1" applyFont="1" applyBorder="1" applyAlignment="1">
      <alignment horizontal="center" vertical="center" wrapText="1"/>
    </xf>
    <xf numFmtId="0" fontId="24" fillId="0" borderId="3" xfId="0" applyFont="1" applyBorder="1" applyAlignment="1">
      <alignment horizontal="center" vertical="center"/>
    </xf>
    <xf numFmtId="0" fontId="24" fillId="0" borderId="1" xfId="0" applyFont="1" applyBorder="1" applyAlignment="1">
      <alignment horizontal="center" vertical="center" wrapText="1"/>
    </xf>
    <xf numFmtId="0" fontId="24" fillId="0" borderId="1" xfId="0" applyFont="1" applyBorder="1" applyAlignment="1">
      <alignment horizontal="left" vertical="center" wrapText="1"/>
    </xf>
    <xf numFmtId="0" fontId="24" fillId="0" borderId="1" xfId="0" quotePrefix="1" applyNumberFormat="1" applyFont="1" applyBorder="1" applyAlignment="1" applyProtection="1">
      <alignment horizontal="center" vertical="center" wrapText="1"/>
      <protection locked="0"/>
    </xf>
    <xf numFmtId="0" fontId="24" fillId="0" borderId="1" xfId="0" applyFont="1" applyBorder="1" applyAlignment="1">
      <alignment horizontal="center" vertical="center"/>
    </xf>
    <xf numFmtId="0" fontId="24" fillId="0" borderId="1" xfId="0" applyNumberFormat="1" applyFont="1" applyBorder="1" applyAlignment="1">
      <alignment horizontal="center" vertical="center" wrapText="1"/>
    </xf>
    <xf numFmtId="0" fontId="24" fillId="0" borderId="1" xfId="0" applyFont="1" applyBorder="1" applyAlignment="1">
      <alignment horizontal="left" vertical="center"/>
    </xf>
    <xf numFmtId="0" fontId="24" fillId="0" borderId="1" xfId="0" applyNumberFormat="1" applyFont="1" applyBorder="1" applyAlignment="1">
      <alignment horizontal="center" vertical="center"/>
    </xf>
    <xf numFmtId="0" fontId="24" fillId="0" borderId="0" xfId="0" applyFont="1" applyBorder="1" applyAlignment="1">
      <alignment vertical="center"/>
    </xf>
    <xf numFmtId="0" fontId="24" fillId="0" borderId="1" xfId="0" quotePrefix="1" applyNumberFormat="1" applyFont="1" applyBorder="1" applyAlignment="1">
      <alignment horizontal="center" vertical="center" wrapText="1"/>
    </xf>
    <xf numFmtId="0" fontId="24" fillId="0" borderId="0" xfId="0" applyFont="1" applyBorder="1" applyAlignment="1">
      <alignment horizontal="center" vertical="center"/>
    </xf>
    <xf numFmtId="0" fontId="24" fillId="0" borderId="1" xfId="0" applyFont="1" applyFill="1" applyBorder="1" applyAlignment="1">
      <alignment horizontal="center" vertical="center"/>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NumberFormat="1" applyFont="1" applyFill="1" applyBorder="1" applyAlignment="1">
      <alignment horizontal="center" vertical="center"/>
    </xf>
    <xf numFmtId="0" fontId="24" fillId="0" borderId="1" xfId="0" applyFont="1" applyFill="1" applyBorder="1" applyAlignment="1">
      <alignment horizontal="left" vertical="center" wrapText="1"/>
    </xf>
    <xf numFmtId="0" fontId="24" fillId="0" borderId="2" xfId="0" applyFont="1" applyFill="1" applyBorder="1" applyAlignment="1">
      <alignment horizontal="center" vertical="center"/>
    </xf>
    <xf numFmtId="0" fontId="24" fillId="0" borderId="2" xfId="0" applyFont="1" applyBorder="1" applyAlignment="1">
      <alignment horizontal="left" vertical="center"/>
    </xf>
    <xf numFmtId="0" fontId="24" fillId="0" borderId="2" xfId="0" applyNumberFormat="1" applyFont="1" applyFill="1" applyBorder="1" applyAlignment="1">
      <alignment horizontal="center"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wrapText="1"/>
    </xf>
    <xf numFmtId="0" fontId="24" fillId="0" borderId="1" xfId="0" applyFont="1" applyBorder="1" applyAlignment="1">
      <alignment vertical="center"/>
    </xf>
    <xf numFmtId="0" fontId="0" fillId="0" borderId="1" xfId="0" applyBorder="1" applyAlignment="1">
      <alignment horizontal="left"/>
    </xf>
    <xf numFmtId="0" fontId="0" fillId="0" borderId="2" xfId="0" applyBorder="1" applyAlignment="1">
      <alignment horizontal="left"/>
    </xf>
    <xf numFmtId="0" fontId="0" fillId="0" borderId="4" xfId="0" applyBorder="1" applyAlignment="1">
      <alignment horizontal="left"/>
    </xf>
    <xf numFmtId="0" fontId="0" fillId="0" borderId="3" xfId="0" applyBorder="1" applyAlignment="1">
      <alignment horizontal="left"/>
    </xf>
    <xf numFmtId="0" fontId="0" fillId="0" borderId="7" xfId="0" applyFill="1" applyBorder="1" applyAlignment="1">
      <alignment horizontal="center" vertical="center" wrapText="1"/>
    </xf>
    <xf numFmtId="0" fontId="0" fillId="0" borderId="0" xfId="0" applyFill="1" applyBorder="1"/>
    <xf numFmtId="0" fontId="4" fillId="10" borderId="1" xfId="0" applyFont="1" applyFill="1" applyBorder="1" applyAlignment="1">
      <alignment horizontal="center" vertical="center"/>
    </xf>
    <xf numFmtId="0" fontId="4" fillId="10" borderId="1" xfId="0" applyFont="1" applyFill="1" applyBorder="1" applyAlignment="1">
      <alignment horizontal="center" vertical="center" wrapText="1"/>
    </xf>
    <xf numFmtId="0" fontId="4" fillId="10" borderId="1" xfId="0" applyFont="1" applyFill="1" applyBorder="1" applyAlignment="1">
      <alignment horizontal="left" vertical="center" wrapText="1"/>
    </xf>
    <xf numFmtId="0" fontId="4" fillId="10" borderId="5" xfId="0" applyFont="1" applyFill="1" applyBorder="1" applyAlignment="1">
      <alignment horizontal="left"/>
    </xf>
    <xf numFmtId="0" fontId="4" fillId="10" borderId="1" xfId="0" applyFont="1" applyFill="1" applyBorder="1" applyAlignment="1">
      <alignment horizontal="center"/>
    </xf>
    <xf numFmtId="0" fontId="4" fillId="10" borderId="1" xfId="0" applyFont="1" applyFill="1" applyBorder="1" applyAlignment="1">
      <alignment horizontal="left"/>
    </xf>
    <xf numFmtId="0" fontId="4" fillId="10" borderId="0" xfId="0" applyFont="1" applyFill="1" applyAlignment="1">
      <alignment horizontal="left"/>
    </xf>
    <xf numFmtId="0" fontId="4" fillId="10" borderId="1" xfId="0" quotePrefix="1" applyFont="1" applyFill="1" applyBorder="1" applyAlignment="1">
      <alignment horizontal="center" vertical="center" wrapText="1"/>
    </xf>
    <xf numFmtId="0" fontId="0" fillId="0" borderId="1" xfId="0" applyBorder="1" applyAlignment="1">
      <alignment horizontal="center" vertical="center"/>
    </xf>
    <xf numFmtId="0" fontId="24" fillId="0" borderId="1" xfId="0" applyFont="1" applyBorder="1" applyAlignment="1">
      <alignment horizontal="left" vertical="top" wrapText="1"/>
    </xf>
    <xf numFmtId="0" fontId="11" fillId="0" borderId="3" xfId="0" applyFont="1" applyBorder="1" applyAlignment="1">
      <alignment horizontal="center" vertical="center"/>
    </xf>
    <xf numFmtId="0" fontId="11" fillId="0" borderId="3" xfId="0" applyFont="1" applyBorder="1" applyAlignment="1">
      <alignment horizontal="center" vertical="center"/>
    </xf>
    <xf numFmtId="0" fontId="11" fillId="0" borderId="3" xfId="0" applyFont="1" applyBorder="1" applyAlignment="1">
      <alignment horizontal="center"/>
    </xf>
    <xf numFmtId="14" fontId="11" fillId="0" borderId="3" xfId="0" applyNumberFormat="1" applyFont="1" applyBorder="1" applyAlignment="1">
      <alignment horizontal="left" vertical="center"/>
    </xf>
    <xf numFmtId="0" fontId="11" fillId="0" borderId="13" xfId="0" applyFont="1" applyBorder="1"/>
    <xf numFmtId="0" fontId="11" fillId="0" borderId="4" xfId="0" applyFont="1" applyBorder="1" applyAlignment="1">
      <alignment horizontal="center" vertical="center"/>
    </xf>
    <xf numFmtId="0" fontId="1" fillId="0" borderId="1" xfId="5" applyFont="1" applyFill="1" applyBorder="1"/>
    <xf numFmtId="164" fontId="1" fillId="0" borderId="1" xfId="5" applyNumberFormat="1" applyFont="1" applyFill="1" applyBorder="1" applyAlignment="1">
      <alignment horizontal="center"/>
    </xf>
    <xf numFmtId="0" fontId="1" fillId="0" borderId="2" xfId="5" applyFont="1" applyFill="1" applyBorder="1"/>
    <xf numFmtId="164" fontId="1" fillId="0" borderId="2" xfId="5" applyNumberFormat="1" applyFont="1" applyFill="1" applyBorder="1" applyAlignment="1">
      <alignment horizontal="center"/>
    </xf>
    <xf numFmtId="164" fontId="0" fillId="0" borderId="1" xfId="5" applyNumberFormat="1" applyFont="1" applyFill="1" applyBorder="1" applyAlignment="1">
      <alignment horizontal="center"/>
    </xf>
    <xf numFmtId="0" fontId="0" fillId="0" borderId="2" xfId="5" applyFont="1" applyFill="1" applyBorder="1"/>
    <xf numFmtId="0" fontId="0" fillId="0" borderId="1" xfId="5" applyFont="1" applyFill="1" applyBorder="1"/>
    <xf numFmtId="164" fontId="0" fillId="0" borderId="2" xfId="5" applyNumberFormat="1" applyFont="1" applyFill="1" applyBorder="1" applyAlignment="1">
      <alignment horizontal="center"/>
    </xf>
    <xf numFmtId="14" fontId="0" fillId="0" borderId="1" xfId="5" applyNumberFormat="1" applyFont="1" applyFill="1" applyBorder="1" applyAlignment="1">
      <alignment horizontal="left"/>
    </xf>
    <xf numFmtId="0" fontId="0" fillId="0" borderId="0" xfId="0" applyFont="1" applyBorder="1"/>
    <xf numFmtId="0" fontId="0" fillId="17" borderId="1" xfId="5" applyFont="1" applyFill="1" applyBorder="1"/>
    <xf numFmtId="164" fontId="1" fillId="17" borderId="1" xfId="5" applyNumberFormat="1" applyFont="1" applyFill="1" applyBorder="1" applyAlignment="1">
      <alignment horizontal="center"/>
    </xf>
    <xf numFmtId="164" fontId="0" fillId="17" borderId="1" xfId="5" applyNumberFormat="1" applyFont="1" applyFill="1" applyBorder="1" applyAlignment="1">
      <alignment horizontal="center"/>
    </xf>
    <xf numFmtId="0" fontId="1" fillId="17" borderId="1" xfId="5" applyFont="1" applyFill="1" applyBorder="1"/>
    <xf numFmtId="0" fontId="0" fillId="17" borderId="17" xfId="5" applyFont="1" applyFill="1" applyBorder="1"/>
    <xf numFmtId="0" fontId="1" fillId="17" borderId="5" xfId="5" applyFont="1" applyFill="1" applyBorder="1" applyAlignment="1">
      <alignment horizontal="center"/>
    </xf>
    <xf numFmtId="0" fontId="11" fillId="0" borderId="2" xfId="0" applyFont="1" applyBorder="1" applyAlignment="1">
      <alignment vertical="center"/>
    </xf>
    <xf numFmtId="14" fontId="0" fillId="0" borderId="17" xfId="0" applyNumberFormat="1" applyBorder="1" applyAlignment="1">
      <alignment horizontal="left"/>
    </xf>
    <xf numFmtId="0" fontId="0" fillId="6" borderId="1" xfId="0" applyFill="1" applyBorder="1"/>
    <xf numFmtId="0" fontId="0" fillId="0" borderId="1" xfId="0" quotePrefix="1" applyFill="1" applyBorder="1" applyAlignment="1">
      <alignment horizontal="center" vertical="center" wrapText="1"/>
    </xf>
    <xf numFmtId="0" fontId="4" fillId="0" borderId="5" xfId="0" applyFont="1" applyBorder="1" applyAlignment="1">
      <alignment horizontal="left" wrapText="1"/>
    </xf>
    <xf numFmtId="0" fontId="5" fillId="0" borderId="0" xfId="0" applyFont="1" applyAlignment="1">
      <alignment horizontal="right"/>
    </xf>
    <xf numFmtId="0" fontId="4" fillId="7" borderId="0" xfId="0" applyFont="1" applyFill="1" applyAlignment="1">
      <alignment horizontal="right" vertical="center" wrapText="1"/>
    </xf>
    <xf numFmtId="0" fontId="6" fillId="13" borderId="1" xfId="0" applyFont="1" applyFill="1" applyBorder="1" applyAlignment="1">
      <alignment horizontal="right" vertical="center" wrapText="1"/>
    </xf>
    <xf numFmtId="0" fontId="4" fillId="0" borderId="1" xfId="0" applyFont="1" applyBorder="1" applyAlignment="1">
      <alignment horizontal="right" vertical="center" wrapText="1"/>
    </xf>
    <xf numFmtId="0" fontId="4" fillId="0" borderId="1" xfId="0" applyFont="1" applyFill="1" applyBorder="1" applyAlignment="1">
      <alignment horizontal="right" vertical="center" wrapText="1"/>
    </xf>
    <xf numFmtId="0" fontId="4" fillId="13" borderId="1" xfId="0" applyFont="1" applyFill="1" applyBorder="1" applyAlignment="1">
      <alignment horizontal="right" vertical="center" wrapText="1"/>
    </xf>
    <xf numFmtId="0" fontId="4" fillId="10" borderId="1" xfId="0" applyFont="1" applyFill="1" applyBorder="1" applyAlignment="1">
      <alignment horizontal="right" vertical="center" wrapText="1"/>
    </xf>
    <xf numFmtId="0" fontId="6" fillId="0" borderId="1" xfId="0" applyFont="1" applyBorder="1" applyAlignment="1">
      <alignment horizontal="right" vertical="center" wrapText="1"/>
    </xf>
    <xf numFmtId="0" fontId="4" fillId="0" borderId="0" xfId="0" applyFont="1" applyAlignment="1">
      <alignment horizontal="right" vertical="center" wrapText="1"/>
    </xf>
    <xf numFmtId="0" fontId="5" fillId="0" borderId="0" xfId="0" applyFont="1" applyAlignment="1">
      <alignment horizontal="center" vertical="center"/>
    </xf>
    <xf numFmtId="0" fontId="0" fillId="0" borderId="1" xfId="0" applyFill="1" applyBorder="1"/>
    <xf numFmtId="0" fontId="0" fillId="0" borderId="1" xfId="0" applyFill="1" applyBorder="1" applyAlignment="1">
      <alignment horizontal="center"/>
    </xf>
    <xf numFmtId="0" fontId="4" fillId="0" borderId="20" xfId="0" applyFont="1" applyFill="1" applyBorder="1" applyAlignment="1">
      <alignment horizontal="left" vertical="center" wrapText="1"/>
    </xf>
    <xf numFmtId="0" fontId="1" fillId="0" borderId="20" xfId="5" applyFont="1" applyFill="1" applyBorder="1"/>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Fill="1" applyBorder="1" applyAlignment="1">
      <alignment horizontal="left" vertical="center" wrapText="1"/>
    </xf>
    <xf numFmtId="0" fontId="4" fillId="0" borderId="4" xfId="0" applyFont="1" applyBorder="1" applyAlignment="1">
      <alignment horizontal="center" vertical="center"/>
    </xf>
    <xf numFmtId="0" fontId="4" fillId="0" borderId="20"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Fill="1" applyBorder="1" applyAlignment="1">
      <alignment horizontal="left" vertical="center" wrapText="1"/>
    </xf>
    <xf numFmtId="0" fontId="4" fillId="0" borderId="22" xfId="0" applyFont="1" applyBorder="1" applyAlignment="1">
      <alignment horizontal="center" vertical="center" wrapText="1"/>
    </xf>
    <xf numFmtId="0" fontId="4" fillId="0" borderId="20" xfId="0" applyFont="1" applyBorder="1" applyAlignment="1">
      <alignment horizontal="left" vertical="center" wrapText="1"/>
    </xf>
    <xf numFmtId="0" fontId="4" fillId="0" borderId="0" xfId="0" quotePrefix="1" applyFont="1" applyAlignment="1">
      <alignment horizontal="left"/>
    </xf>
    <xf numFmtId="0" fontId="29" fillId="0" borderId="1" xfId="0" applyFont="1" applyBorder="1" applyAlignment="1">
      <alignment horizontal="left" vertical="center" wrapText="1"/>
    </xf>
    <xf numFmtId="0" fontId="30" fillId="0" borderId="0" xfId="0" applyFont="1"/>
    <xf numFmtId="0" fontId="30" fillId="0" borderId="1" xfId="0" applyFont="1" applyBorder="1"/>
    <xf numFmtId="0" fontId="0" fillId="6" borderId="1" xfId="0" applyFill="1" applyBorder="1" applyAlignment="1">
      <alignment horizontal="center"/>
    </xf>
    <xf numFmtId="0" fontId="21" fillId="0" borderId="0" xfId="0" applyFont="1" applyAlignment="1">
      <alignment horizontal="left"/>
    </xf>
    <xf numFmtId="2" fontId="4" fillId="0" borderId="1" xfId="0" applyNumberFormat="1" applyFont="1" applyBorder="1" applyAlignment="1">
      <alignment horizontal="right" vertical="center" wrapText="1"/>
    </xf>
    <xf numFmtId="0" fontId="11" fillId="0" borderId="3" xfId="0" applyFont="1" applyBorder="1" applyAlignment="1">
      <alignment horizontal="center" vertical="center"/>
    </xf>
    <xf numFmtId="0" fontId="0" fillId="0" borderId="0" xfId="0" applyFill="1" applyAlignment="1">
      <alignment horizontal="center"/>
    </xf>
    <xf numFmtId="14" fontId="11" fillId="0" borderId="1" xfId="0" applyNumberFormat="1" applyFont="1" applyBorder="1" applyAlignment="1">
      <alignment horizontal="left"/>
    </xf>
    <xf numFmtId="0" fontId="0" fillId="7" borderId="1" xfId="5" applyFont="1" applyFill="1" applyBorder="1"/>
    <xf numFmtId="164" fontId="0" fillId="7" borderId="1" xfId="5" applyNumberFormat="1" applyFont="1" applyFill="1" applyBorder="1" applyAlignment="1">
      <alignment horizontal="center"/>
    </xf>
    <xf numFmtId="0" fontId="1" fillId="7" borderId="10" xfId="6" applyFill="1" applyBorder="1"/>
    <xf numFmtId="164" fontId="1" fillId="7" borderId="10" xfId="6" applyNumberFormat="1" applyFill="1" applyBorder="1" applyAlignment="1">
      <alignment horizontal="center"/>
    </xf>
    <xf numFmtId="164" fontId="0" fillId="7" borderId="10" xfId="6" applyNumberFormat="1" applyFont="1" applyFill="1" applyBorder="1" applyAlignment="1">
      <alignment horizontal="center"/>
    </xf>
    <xf numFmtId="0" fontId="1" fillId="7" borderId="10" xfId="6" applyFill="1" applyBorder="1" applyAlignment="1">
      <alignment wrapText="1"/>
    </xf>
    <xf numFmtId="0" fontId="1" fillId="7" borderId="1" xfId="6" applyFill="1" applyBorder="1"/>
    <xf numFmtId="164" fontId="1" fillId="7" borderId="1" xfId="6" applyNumberFormat="1" applyFill="1" applyBorder="1" applyAlignment="1">
      <alignment horizontal="center"/>
    </xf>
    <xf numFmtId="164" fontId="0" fillId="7" borderId="1" xfId="6" applyNumberFormat="1" applyFont="1" applyFill="1" applyBorder="1" applyAlignment="1">
      <alignment horizontal="center"/>
    </xf>
    <xf numFmtId="14" fontId="1" fillId="7" borderId="3" xfId="6" applyNumberFormat="1" applyFill="1" applyBorder="1" applyAlignment="1">
      <alignment horizontal="left" wrapText="1"/>
    </xf>
    <xf numFmtId="0" fontId="11" fillId="7" borderId="2" xfId="0" applyFont="1" applyFill="1" applyBorder="1"/>
    <xf numFmtId="164" fontId="11" fillId="7" borderId="2" xfId="0" applyNumberFormat="1" applyFont="1" applyFill="1" applyBorder="1" applyAlignment="1">
      <alignment horizontal="center"/>
    </xf>
    <xf numFmtId="0" fontId="1" fillId="7" borderId="2" xfId="0" applyFont="1" applyFill="1" applyBorder="1"/>
    <xf numFmtId="0" fontId="0" fillId="7" borderId="5" xfId="5" applyFont="1" applyFill="1" applyBorder="1" applyAlignment="1">
      <alignment horizontal="center"/>
    </xf>
    <xf numFmtId="164" fontId="0" fillId="7" borderId="2" xfId="5" applyNumberFormat="1" applyFont="1" applyFill="1" applyBorder="1" applyAlignment="1">
      <alignment horizontal="center"/>
    </xf>
    <xf numFmtId="0" fontId="0" fillId="7" borderId="2" xfId="0" applyFill="1" applyBorder="1"/>
    <xf numFmtId="0" fontId="0" fillId="7" borderId="1" xfId="5" applyFont="1" applyFill="1" applyBorder="1" applyAlignment="1">
      <alignment horizontal="center"/>
    </xf>
    <xf numFmtId="0" fontId="11" fillId="17" borderId="2" xfId="0" applyFont="1" applyFill="1" applyBorder="1" applyAlignment="1">
      <alignment vertical="center"/>
    </xf>
    <xf numFmtId="0" fontId="11" fillId="17" borderId="1" xfId="0" applyFont="1" applyFill="1" applyBorder="1" applyAlignment="1">
      <alignment horizontal="center"/>
    </xf>
    <xf numFmtId="164" fontId="11" fillId="17" borderId="2" xfId="0" applyNumberFormat="1" applyFont="1" applyFill="1" applyBorder="1" applyAlignment="1">
      <alignment horizontal="center"/>
    </xf>
    <xf numFmtId="0" fontId="11" fillId="17" borderId="1" xfId="0" applyFont="1" applyFill="1" applyBorder="1"/>
    <xf numFmtId="0" fontId="0" fillId="17" borderId="2" xfId="0" applyFont="1" applyFill="1" applyBorder="1"/>
    <xf numFmtId="0" fontId="0" fillId="17" borderId="17" xfId="0" applyFont="1" applyFill="1" applyBorder="1"/>
    <xf numFmtId="0" fontId="0" fillId="17" borderId="1" xfId="0" applyFont="1" applyFill="1" applyBorder="1" applyAlignment="1">
      <alignment horizontal="center"/>
    </xf>
    <xf numFmtId="164" fontId="1" fillId="7" borderId="1" xfId="5" applyNumberFormat="1" applyFont="1" applyFill="1" applyBorder="1" applyAlignment="1">
      <alignment horizontal="center"/>
    </xf>
    <xf numFmtId="0" fontId="1" fillId="7" borderId="1" xfId="5" applyFont="1" applyFill="1" applyBorder="1"/>
    <xf numFmtId="14" fontId="0" fillId="7" borderId="1" xfId="5" applyNumberFormat="1" applyFont="1" applyFill="1" applyBorder="1" applyAlignment="1">
      <alignment horizontal="left"/>
    </xf>
    <xf numFmtId="0" fontId="0" fillId="7" borderId="1" xfId="0" applyFill="1" applyBorder="1" applyAlignment="1">
      <alignment horizontal="center"/>
    </xf>
    <xf numFmtId="14" fontId="1" fillId="7" borderId="23" xfId="6" applyNumberFormat="1" applyFill="1" applyBorder="1" applyAlignment="1">
      <alignment horizontal="left" wrapText="1"/>
    </xf>
    <xf numFmtId="0" fontId="0" fillId="7" borderId="25" xfId="6" applyFont="1" applyFill="1" applyBorder="1" applyAlignment="1">
      <alignment horizontal="center"/>
    </xf>
    <xf numFmtId="0" fontId="1" fillId="7" borderId="10" xfId="6" applyFont="1" applyFill="1" applyBorder="1" applyAlignment="1">
      <alignment horizontal="center"/>
    </xf>
    <xf numFmtId="0" fontId="12" fillId="6" borderId="4" xfId="0" applyFont="1" applyFill="1" applyBorder="1" applyAlignment="1">
      <alignment horizontal="center" vertical="center" wrapText="1"/>
    </xf>
    <xf numFmtId="0" fontId="11" fillId="8" borderId="15" xfId="0" applyFont="1" applyFill="1" applyBorder="1" applyAlignment="1">
      <alignment horizontal="center"/>
    </xf>
    <xf numFmtId="0" fontId="11" fillId="0" borderId="23" xfId="0" applyFont="1" applyBorder="1" applyAlignment="1">
      <alignment horizontal="center"/>
    </xf>
    <xf numFmtId="0" fontId="11" fillId="0" borderId="5" xfId="0" applyFont="1" applyBorder="1" applyAlignment="1">
      <alignment horizontal="center"/>
    </xf>
    <xf numFmtId="0" fontId="11" fillId="0" borderId="26" xfId="0" applyFont="1" applyBorder="1" applyAlignment="1">
      <alignment horizontal="center"/>
    </xf>
    <xf numFmtId="0" fontId="11" fillId="0" borderId="25" xfId="0" applyFont="1" applyBorder="1" applyAlignment="1">
      <alignment horizontal="center"/>
    </xf>
    <xf numFmtId="0" fontId="11" fillId="8" borderId="1" xfId="0" applyFont="1" applyFill="1" applyBorder="1" applyAlignment="1">
      <alignment horizontal="center"/>
    </xf>
    <xf numFmtId="0" fontId="20" fillId="0" borderId="0" xfId="0" applyFont="1" applyAlignment="1">
      <alignment horizontal="center"/>
    </xf>
    <xf numFmtId="0" fontId="0" fillId="7" borderId="0" xfId="0" applyFill="1" applyBorder="1"/>
    <xf numFmtId="0" fontId="0" fillId="7" borderId="0" xfId="0" applyFill="1"/>
    <xf numFmtId="0" fontId="18" fillId="7" borderId="0" xfId="0" applyFont="1" applyFill="1" applyBorder="1" applyAlignment="1">
      <alignment horizontal="center" vertical="center"/>
    </xf>
    <xf numFmtId="0" fontId="23" fillId="7" borderId="0" xfId="0" applyFont="1" applyFill="1" applyBorder="1" applyAlignment="1">
      <alignment horizontal="center" vertical="center"/>
    </xf>
    <xf numFmtId="0" fontId="31" fillId="0" borderId="0" xfId="0" applyFont="1" applyBorder="1" applyAlignment="1">
      <alignment horizontal="center"/>
    </xf>
    <xf numFmtId="0" fontId="31" fillId="0" borderId="0" xfId="0" applyFont="1" applyBorder="1" applyAlignment="1"/>
    <xf numFmtId="0" fontId="32" fillId="0" borderId="0" xfId="0" applyFont="1"/>
    <xf numFmtId="0" fontId="33" fillId="0" borderId="1" xfId="0" applyFont="1" applyBorder="1" applyAlignment="1">
      <alignment horizontal="center" vertical="center"/>
    </xf>
    <xf numFmtId="0" fontId="34" fillId="0" borderId="27" xfId="0" applyFont="1" applyBorder="1" applyAlignment="1">
      <alignment horizontal="center" vertical="center" wrapText="1"/>
    </xf>
    <xf numFmtId="0" fontId="34" fillId="0" borderId="28" xfId="0" applyFont="1" applyBorder="1" applyAlignment="1">
      <alignment horizontal="center" vertical="center" wrapText="1"/>
    </xf>
    <xf numFmtId="0" fontId="34" fillId="0" borderId="29" xfId="0" applyFont="1" applyBorder="1" applyAlignment="1">
      <alignment horizontal="center" vertical="center" wrapText="1"/>
    </xf>
    <xf numFmtId="0" fontId="34" fillId="0" borderId="30" xfId="0" applyFont="1" applyBorder="1" applyAlignment="1">
      <alignment horizontal="center" vertical="center" wrapText="1"/>
    </xf>
    <xf numFmtId="0" fontId="36" fillId="0" borderId="0" xfId="0" applyFont="1" applyBorder="1"/>
    <xf numFmtId="0" fontId="36" fillId="0" borderId="0" xfId="0" applyFont="1"/>
    <xf numFmtId="0" fontId="11" fillId="0" borderId="9" xfId="0" applyFont="1" applyBorder="1" applyAlignment="1">
      <alignment horizontal="center" vertical="center"/>
    </xf>
    <xf numFmtId="0" fontId="11" fillId="0" borderId="13" xfId="0" applyFont="1" applyBorder="1" applyAlignment="1">
      <alignment horizontal="center" vertical="center"/>
    </xf>
    <xf numFmtId="0" fontId="11" fillId="0" borderId="4" xfId="0" applyFont="1" applyBorder="1" applyAlignment="1">
      <alignment horizontal="center" vertical="center"/>
    </xf>
    <xf numFmtId="0" fontId="11" fillId="0" borderId="3" xfId="0" applyFont="1" applyBorder="1" applyAlignment="1">
      <alignment horizontal="center" vertical="center"/>
    </xf>
    <xf numFmtId="0" fontId="11" fillId="0" borderId="2" xfId="0" applyFont="1" applyBorder="1" applyAlignment="1">
      <alignment horizontal="center" vertical="center"/>
    </xf>
    <xf numFmtId="0" fontId="11" fillId="0" borderId="15" xfId="0" applyFont="1" applyBorder="1" applyAlignment="1">
      <alignment horizontal="center" vertical="center"/>
    </xf>
    <xf numFmtId="0" fontId="11" fillId="0" borderId="7" xfId="0" applyFont="1" applyBorder="1" applyAlignment="1">
      <alignment horizontal="center" vertical="center"/>
    </xf>
    <xf numFmtId="0" fontId="11" fillId="0" borderId="16" xfId="0" applyFont="1" applyBorder="1" applyAlignment="1">
      <alignment horizontal="center" vertical="center"/>
    </xf>
    <xf numFmtId="0" fontId="0" fillId="6" borderId="2" xfId="5" applyFont="1" applyFill="1" applyBorder="1"/>
    <xf numFmtId="0" fontId="0" fillId="6" borderId="4" xfId="5" applyFont="1" applyFill="1" applyBorder="1"/>
    <xf numFmtId="0" fontId="37" fillId="0" borderId="0" xfId="0" applyFont="1" applyAlignment="1">
      <alignment horizontal="center"/>
    </xf>
    <xf numFmtId="0" fontId="0" fillId="0" borderId="0" xfId="0" applyFont="1"/>
    <xf numFmtId="164" fontId="0" fillId="6" borderId="2" xfId="5" applyNumberFormat="1" applyFont="1" applyFill="1" applyBorder="1" applyAlignment="1">
      <alignment horizontal="center"/>
    </xf>
    <xf numFmtId="0" fontId="11" fillId="20" borderId="13" xfId="0" applyFont="1" applyFill="1" applyBorder="1" applyAlignment="1">
      <alignment horizontal="center" vertical="center"/>
    </xf>
    <xf numFmtId="0" fontId="11" fillId="20" borderId="14" xfId="0" applyFont="1" applyFill="1" applyBorder="1"/>
    <xf numFmtId="164" fontId="11" fillId="20" borderId="14" xfId="0" applyNumberFormat="1" applyFont="1" applyFill="1" applyBorder="1" applyAlignment="1">
      <alignment horizontal="center"/>
    </xf>
    <xf numFmtId="0" fontId="0" fillId="20" borderId="14" xfId="0" applyFill="1" applyBorder="1"/>
    <xf numFmtId="0" fontId="0" fillId="20" borderId="18" xfId="0" applyFill="1" applyBorder="1"/>
    <xf numFmtId="0" fontId="0" fillId="20" borderId="19" xfId="0" applyFill="1" applyBorder="1" applyAlignment="1">
      <alignment horizontal="center"/>
    </xf>
    <xf numFmtId="0" fontId="11" fillId="0" borderId="4" xfId="0" applyFont="1" applyFill="1" applyBorder="1" applyAlignment="1">
      <alignment horizontal="center" vertical="center"/>
    </xf>
    <xf numFmtId="0" fontId="12" fillId="0" borderId="9" xfId="0" applyFont="1" applyBorder="1" applyAlignment="1">
      <alignment vertical="center" wrapText="1"/>
    </xf>
    <xf numFmtId="0" fontId="12" fillId="0" borderId="13" xfId="0" applyFont="1" applyBorder="1" applyAlignment="1">
      <alignment vertical="center" wrapText="1"/>
    </xf>
    <xf numFmtId="0" fontId="4" fillId="0" borderId="1" xfId="0" applyFont="1" applyBorder="1" applyAlignment="1">
      <alignment horizontal="left" vertical="center"/>
    </xf>
    <xf numFmtId="0" fontId="43" fillId="0" borderId="1" xfId="0" applyFont="1" applyBorder="1"/>
    <xf numFmtId="0" fontId="0" fillId="12" borderId="1" xfId="0" applyFill="1" applyBorder="1" applyAlignment="1">
      <alignment horizontal="center"/>
    </xf>
    <xf numFmtId="0" fontId="0" fillId="21" borderId="1" xfId="0" applyFill="1" applyBorder="1" applyAlignment="1">
      <alignment horizontal="center"/>
    </xf>
    <xf numFmtId="0" fontId="0" fillId="22" borderId="1" xfId="0" applyFill="1" applyBorder="1" applyAlignment="1">
      <alignment horizontal="center"/>
    </xf>
    <xf numFmtId="0" fontId="0" fillId="8" borderId="1" xfId="0" applyFill="1" applyBorder="1" applyAlignment="1">
      <alignment horizontal="center"/>
    </xf>
    <xf numFmtId="0" fontId="0" fillId="23" borderId="1" xfId="0" applyFill="1" applyBorder="1" applyAlignment="1">
      <alignment horizontal="center"/>
    </xf>
    <xf numFmtId="0" fontId="0" fillId="22" borderId="1" xfId="0" applyFill="1" applyBorder="1"/>
    <xf numFmtId="0" fontId="0" fillId="22" borderId="0" xfId="0" applyFill="1"/>
    <xf numFmtId="0" fontId="0" fillId="24" borderId="1" xfId="0" applyFill="1" applyBorder="1" applyAlignment="1">
      <alignment horizontal="center"/>
    </xf>
    <xf numFmtId="0" fontId="0" fillId="24" borderId="1" xfId="0" applyFill="1" applyBorder="1"/>
    <xf numFmtId="0" fontId="0" fillId="24" borderId="0" xfId="0" applyFill="1"/>
    <xf numFmtId="0" fontId="0" fillId="25" borderId="1" xfId="0" applyFill="1" applyBorder="1"/>
    <xf numFmtId="0" fontId="4" fillId="26" borderId="1" xfId="0" applyFont="1" applyFill="1" applyBorder="1" applyAlignment="1">
      <alignment horizontal="center" vertical="center"/>
    </xf>
    <xf numFmtId="0" fontId="4" fillId="26" borderId="1" xfId="0" applyFont="1" applyFill="1" applyBorder="1" applyAlignment="1">
      <alignment horizontal="center" vertical="center" wrapText="1"/>
    </xf>
    <xf numFmtId="0" fontId="4" fillId="26" borderId="1" xfId="0" applyFont="1" applyFill="1" applyBorder="1" applyAlignment="1">
      <alignment horizontal="left" vertical="center" wrapText="1"/>
    </xf>
    <xf numFmtId="0" fontId="4" fillId="26" borderId="5" xfId="0" applyFont="1" applyFill="1" applyBorder="1" applyAlignment="1">
      <alignment horizontal="left"/>
    </xf>
    <xf numFmtId="0" fontId="4" fillId="26" borderId="1" xfId="0" applyFont="1" applyFill="1" applyBorder="1" applyAlignment="1">
      <alignment horizontal="center"/>
    </xf>
    <xf numFmtId="0" fontId="4" fillId="26" borderId="1" xfId="0" applyFont="1" applyFill="1" applyBorder="1" applyAlignment="1">
      <alignment horizontal="left"/>
    </xf>
    <xf numFmtId="0" fontId="4" fillId="26" borderId="0" xfId="0" applyFont="1" applyFill="1" applyAlignment="1">
      <alignment horizontal="left"/>
    </xf>
    <xf numFmtId="0" fontId="0" fillId="6" borderId="2" xfId="0" applyFill="1" applyBorder="1" applyAlignment="1">
      <alignment horizontal="center" vertical="center" wrapText="1"/>
    </xf>
    <xf numFmtId="0" fontId="0" fillId="6" borderId="4" xfId="0" applyFill="1" applyBorder="1" applyAlignment="1">
      <alignment horizontal="center" vertical="center" wrapText="1"/>
    </xf>
    <xf numFmtId="0" fontId="0" fillId="6" borderId="3" xfId="0" applyFill="1" applyBorder="1" applyAlignment="1">
      <alignment horizontal="center" vertical="center" wrapText="1"/>
    </xf>
    <xf numFmtId="0" fontId="0" fillId="0" borderId="2" xfId="0" applyFill="1" applyBorder="1" applyAlignment="1">
      <alignment horizontal="center" vertical="center" wrapText="1"/>
    </xf>
    <xf numFmtId="0" fontId="0" fillId="0" borderId="4" xfId="0" applyFill="1" applyBorder="1" applyAlignment="1">
      <alignment horizontal="center" vertical="center" wrapText="1"/>
    </xf>
    <xf numFmtId="0" fontId="0" fillId="0" borderId="3" xfId="0" applyFill="1" applyBorder="1" applyAlignment="1">
      <alignment horizontal="center" vertical="center" wrapText="1"/>
    </xf>
    <xf numFmtId="0" fontId="0" fillId="6" borderId="2" xfId="0" applyFill="1" applyBorder="1" applyAlignment="1">
      <alignment vertical="center"/>
    </xf>
    <xf numFmtId="0" fontId="0" fillId="6" borderId="4" xfId="0" applyFill="1" applyBorder="1" applyAlignment="1">
      <alignment vertical="center"/>
    </xf>
    <xf numFmtId="0" fontId="0" fillId="6" borderId="3" xfId="0" applyFill="1" applyBorder="1" applyAlignment="1">
      <alignment vertical="center"/>
    </xf>
    <xf numFmtId="0" fontId="0" fillId="0" borderId="2" xfId="3" applyFont="1" applyFill="1" applyBorder="1" applyAlignment="1">
      <alignment horizontal="center" vertical="center" wrapText="1"/>
    </xf>
    <xf numFmtId="0" fontId="0" fillId="0" borderId="3" xfId="3" applyFont="1" applyFill="1" applyBorder="1" applyAlignment="1">
      <alignment horizontal="center" vertical="center" wrapText="1"/>
    </xf>
    <xf numFmtId="0" fontId="1" fillId="0" borderId="2" xfId="2" applyFill="1" applyBorder="1" applyAlignment="1">
      <alignment horizontal="center" vertical="center" wrapText="1"/>
    </xf>
    <xf numFmtId="0" fontId="1" fillId="0" borderId="3" xfId="2" applyFill="1" applyBorder="1" applyAlignment="1">
      <alignment horizontal="center" vertical="center" wrapText="1"/>
    </xf>
    <xf numFmtId="0" fontId="18" fillId="0" borderId="6" xfId="0" applyFont="1" applyFill="1" applyBorder="1" applyAlignment="1">
      <alignment horizontal="center" vertical="center" wrapText="1"/>
    </xf>
    <xf numFmtId="0" fontId="0" fillId="0" borderId="2" xfId="2" applyFont="1" applyFill="1" applyBorder="1" applyAlignment="1">
      <alignment horizontal="center" vertical="center" wrapText="1"/>
    </xf>
    <xf numFmtId="0" fontId="0" fillId="0" borderId="3" xfId="2" applyFont="1" applyFill="1" applyBorder="1" applyAlignment="1">
      <alignment horizontal="center" vertical="center" wrapText="1"/>
    </xf>
    <xf numFmtId="0" fontId="0" fillId="0" borderId="2" xfId="4" applyFont="1" applyFill="1" applyBorder="1" applyAlignment="1">
      <alignment horizontal="center" vertical="center" wrapText="1"/>
    </xf>
    <xf numFmtId="0" fontId="0" fillId="0" borderId="3" xfId="4" applyFont="1" applyFill="1" applyBorder="1" applyAlignment="1">
      <alignment horizontal="center" vertical="center" wrapText="1"/>
    </xf>
    <xf numFmtId="15" fontId="0" fillId="0" borderId="2" xfId="0" applyNumberFormat="1" applyFill="1" applyBorder="1" applyAlignment="1">
      <alignment horizontal="center" vertical="center" wrapText="1"/>
    </xf>
    <xf numFmtId="15" fontId="0" fillId="0" borderId="3" xfId="0" applyNumberFormat="1" applyFill="1" applyBorder="1" applyAlignment="1">
      <alignment horizontal="center" vertical="center" wrapText="1"/>
    </xf>
    <xf numFmtId="15" fontId="21" fillId="0" borderId="6" xfId="0" quotePrefix="1" applyNumberFormat="1" applyFont="1" applyFill="1" applyBorder="1" applyAlignment="1">
      <alignment horizontal="center" vertical="center" wrapText="1"/>
    </xf>
    <xf numFmtId="15" fontId="21" fillId="0" borderId="6" xfId="0" applyNumberFormat="1" applyFont="1" applyFill="1" applyBorder="1" applyAlignment="1">
      <alignment horizontal="center" vertical="center" wrapText="1"/>
    </xf>
    <xf numFmtId="14" fontId="1" fillId="0" borderId="2" xfId="2" applyNumberFormat="1" applyFill="1" applyBorder="1" applyAlignment="1">
      <alignment horizontal="center" vertical="center" wrapText="1"/>
    </xf>
    <xf numFmtId="14" fontId="1" fillId="0" borderId="4" xfId="2" applyNumberFormat="1" applyFill="1" applyBorder="1" applyAlignment="1">
      <alignment horizontal="center" vertical="center" wrapText="1"/>
    </xf>
    <xf numFmtId="14" fontId="1" fillId="0" borderId="3" xfId="2" applyNumberFormat="1" applyFill="1" applyBorder="1" applyAlignment="1">
      <alignment horizontal="center" vertical="center" wrapText="1"/>
    </xf>
    <xf numFmtId="0" fontId="0" fillId="0" borderId="4" xfId="2" applyFont="1" applyFill="1" applyBorder="1" applyAlignment="1">
      <alignment horizontal="center" vertical="center" wrapText="1"/>
    </xf>
    <xf numFmtId="14" fontId="0" fillId="0" borderId="2" xfId="4" applyNumberFormat="1" applyFont="1" applyFill="1" applyBorder="1" applyAlignment="1">
      <alignment horizontal="center" vertical="center" wrapText="1"/>
    </xf>
    <xf numFmtId="14" fontId="0" fillId="0" borderId="4" xfId="4" applyNumberFormat="1" applyFont="1" applyFill="1" applyBorder="1" applyAlignment="1">
      <alignment horizontal="center" vertical="center" wrapText="1"/>
    </xf>
    <xf numFmtId="14" fontId="0" fillId="0" borderId="3" xfId="4" applyNumberFormat="1" applyFont="1" applyFill="1" applyBorder="1" applyAlignment="1">
      <alignment horizontal="center" vertical="center" wrapText="1"/>
    </xf>
    <xf numFmtId="0" fontId="0" fillId="0" borderId="4" xfId="4" applyFont="1" applyFill="1" applyBorder="1" applyAlignment="1">
      <alignment horizontal="center" vertical="center" wrapText="1"/>
    </xf>
    <xf numFmtId="0" fontId="3" fillId="0" borderId="2" xfId="3" applyFill="1" applyBorder="1" applyAlignment="1">
      <alignment horizontal="center" vertical="center" wrapText="1"/>
    </xf>
    <xf numFmtId="0" fontId="3" fillId="0" borderId="3" xfId="3" applyFill="1" applyBorder="1" applyAlignment="1">
      <alignment horizontal="center" vertical="center" wrapText="1"/>
    </xf>
    <xf numFmtId="15" fontId="0" fillId="0" borderId="4" xfId="0" applyNumberFormat="1" applyFill="1" applyBorder="1" applyAlignment="1">
      <alignment horizontal="center" vertical="center" wrapText="1"/>
    </xf>
    <xf numFmtId="0" fontId="7" fillId="0" borderId="0" xfId="0" applyFont="1" applyAlignment="1">
      <alignment horizontal="center"/>
    </xf>
    <xf numFmtId="0" fontId="11" fillId="0" borderId="9" xfId="0" applyFont="1" applyBorder="1" applyAlignment="1">
      <alignment horizontal="center" vertical="center"/>
    </xf>
    <xf numFmtId="0" fontId="11" fillId="0" borderId="13" xfId="0" applyFont="1" applyBorder="1" applyAlignment="1">
      <alignment horizontal="center" vertical="center"/>
    </xf>
    <xf numFmtId="0" fontId="11" fillId="0" borderId="8" xfId="0" applyFont="1" applyBorder="1" applyAlignment="1">
      <alignment horizontal="center" vertical="center"/>
    </xf>
    <xf numFmtId="0" fontId="11" fillId="0" borderId="12" xfId="0" applyFont="1" applyBorder="1" applyAlignment="1">
      <alignment horizontal="center" vertical="center"/>
    </xf>
    <xf numFmtId="0" fontId="10" fillId="0" borderId="0" xfId="0" applyFont="1" applyAlignment="1">
      <alignment horizontal="center"/>
    </xf>
    <xf numFmtId="0" fontId="11" fillId="0" borderId="11" xfId="0" applyFont="1" applyBorder="1" applyAlignment="1">
      <alignment horizontal="center" vertical="center"/>
    </xf>
    <xf numFmtId="0" fontId="11" fillId="0" borderId="4" xfId="0" applyFont="1" applyBorder="1" applyAlignment="1">
      <alignment horizontal="center" vertical="center"/>
    </xf>
    <xf numFmtId="0" fontId="11" fillId="0" borderId="3" xfId="0" applyFont="1" applyBorder="1" applyAlignment="1">
      <alignment horizontal="center" vertical="center"/>
    </xf>
    <xf numFmtId="0" fontId="11" fillId="0" borderId="2" xfId="0" applyFont="1" applyBorder="1" applyAlignment="1">
      <alignment horizontal="center" vertical="center"/>
    </xf>
    <xf numFmtId="0" fontId="11" fillId="0" borderId="15" xfId="0" applyFont="1" applyBorder="1" applyAlignment="1">
      <alignment horizontal="center" vertical="center"/>
    </xf>
    <xf numFmtId="0" fontId="11" fillId="0" borderId="7" xfId="0" applyFont="1" applyBorder="1" applyAlignment="1">
      <alignment horizontal="center" vertical="center"/>
    </xf>
    <xf numFmtId="0" fontId="11" fillId="0" borderId="16" xfId="0" applyFont="1" applyBorder="1" applyAlignment="1">
      <alignment horizontal="center" vertical="center"/>
    </xf>
    <xf numFmtId="0" fontId="12" fillId="0" borderId="4" xfId="0" applyFont="1" applyBorder="1" applyAlignment="1">
      <alignment horizontal="center" vertical="center"/>
    </xf>
    <xf numFmtId="0" fontId="12" fillId="0" borderId="3" xfId="0" applyFont="1" applyBorder="1" applyAlignment="1">
      <alignment horizontal="center" vertical="center"/>
    </xf>
    <xf numFmtId="0" fontId="12" fillId="0" borderId="9" xfId="0" applyFont="1" applyBorder="1" applyAlignment="1">
      <alignment horizontal="center" vertical="center"/>
    </xf>
    <xf numFmtId="0" fontId="12" fillId="0" borderId="13" xfId="0" applyFont="1" applyBorder="1" applyAlignment="1">
      <alignment horizontal="center" vertical="center"/>
    </xf>
    <xf numFmtId="0" fontId="11" fillId="0" borderId="24" xfId="0" applyFont="1" applyBorder="1" applyAlignment="1">
      <alignment horizontal="center" vertical="center"/>
    </xf>
    <xf numFmtId="0" fontId="12" fillId="0" borderId="9" xfId="0" applyFont="1" applyBorder="1" applyAlignment="1">
      <alignment horizontal="center" vertical="center" wrapText="1"/>
    </xf>
    <xf numFmtId="0" fontId="12" fillId="0" borderId="3" xfId="0" applyFont="1" applyBorder="1" applyAlignment="1">
      <alignment horizontal="center" vertical="center" wrapText="1"/>
    </xf>
    <xf numFmtId="0" fontId="9" fillId="12" borderId="0" xfId="0" applyFont="1" applyFill="1" applyAlignment="1">
      <alignment horizontal="center" vertical="center"/>
    </xf>
    <xf numFmtId="0" fontId="20" fillId="0" borderId="0" xfId="0" applyFont="1" applyAlignment="1">
      <alignment horizontal="center"/>
    </xf>
    <xf numFmtId="0" fontId="38" fillId="12" borderId="1" xfId="0" applyFont="1" applyFill="1" applyBorder="1" applyAlignment="1">
      <alignment horizontal="center" vertical="center"/>
    </xf>
    <xf numFmtId="0" fontId="39" fillId="19" borderId="1" xfId="0" applyFont="1" applyFill="1" applyBorder="1" applyAlignment="1">
      <alignment horizontal="center" vertical="center"/>
    </xf>
    <xf numFmtId="0" fontId="21" fillId="0" borderId="0" xfId="0" applyFont="1" applyAlignment="1">
      <alignment horizontal="center"/>
    </xf>
    <xf numFmtId="0" fontId="31" fillId="0" borderId="0" xfId="0" applyFont="1" applyBorder="1" applyAlignment="1">
      <alignment horizontal="center"/>
    </xf>
    <xf numFmtId="0" fontId="13" fillId="0" borderId="0" xfId="0" applyFont="1" applyAlignment="1">
      <alignment horizont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22" fillId="8" borderId="1" xfId="0" applyFont="1" applyFill="1" applyBorder="1" applyAlignment="1">
      <alignment horizontal="center" vertical="center"/>
    </xf>
    <xf numFmtId="0" fontId="22" fillId="8" borderId="2" xfId="0" applyFont="1" applyFill="1" applyBorder="1" applyAlignment="1">
      <alignment horizontal="center" vertical="center"/>
    </xf>
    <xf numFmtId="0" fontId="22" fillId="8" borderId="3" xfId="0" applyFont="1" applyFill="1" applyBorder="1" applyAlignment="1">
      <alignment horizontal="center" vertical="center"/>
    </xf>
    <xf numFmtId="0" fontId="25" fillId="0" borderId="0" xfId="0" applyFont="1" applyBorder="1" applyAlignment="1">
      <alignment horizontal="center"/>
    </xf>
    <xf numFmtId="0" fontId="24" fillId="16" borderId="1" xfId="0" applyFont="1" applyFill="1" applyBorder="1" applyAlignment="1">
      <alignment horizontal="center" vertical="center" wrapText="1"/>
    </xf>
  </cellXfs>
  <cellStyles count="7">
    <cellStyle name="20% - Accent1" xfId="6" builtinId="30"/>
    <cellStyle name="20% - Accent2" xfId="2" builtinId="34"/>
    <cellStyle name="60% - Accent2" xfId="3" builtinId="36"/>
    <cellStyle name="60% - Accent5" xfId="4" builtinId="48"/>
    <cellStyle name="Bad" xfId="5" builtinId="27"/>
    <cellStyle name="Neutral" xfId="1" builtinId="2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H129"/>
  <sheetViews>
    <sheetView showGridLines="0" zoomScale="80" zoomScaleNormal="80" zoomScalePageLayoutView="75" workbookViewId="0">
      <pane xSplit="5" ySplit="3" topLeftCell="F103" activePane="bottomRight" state="frozen"/>
      <selection pane="topRight" activeCell="F1" sqref="F1"/>
      <selection pane="bottomLeft" activeCell="A4" sqref="A4"/>
      <selection pane="bottomRight" activeCell="F121" sqref="F121"/>
    </sheetView>
  </sheetViews>
  <sheetFormatPr defaultColWidth="8.85546875" defaultRowHeight="14.25" x14ac:dyDescent="0.2"/>
  <cols>
    <col min="1" max="1" width="1.85546875" style="13" customWidth="1"/>
    <col min="2" max="2" width="16.7109375" style="13" hidden="1" customWidth="1"/>
    <col min="3" max="3" width="3.7109375" style="13" bestFit="1" customWidth="1"/>
    <col min="4" max="4" width="11.140625" style="23" customWidth="1"/>
    <col min="5" max="5" width="45.42578125" style="28" customWidth="1"/>
    <col min="6" max="6" width="42" style="28" bestFit="1" customWidth="1"/>
    <col min="7" max="7" width="22" style="234" customWidth="1"/>
    <col min="8" max="9" width="16.85546875" style="234" customWidth="1"/>
    <col min="10" max="11" width="8.7109375" style="234" customWidth="1"/>
    <col min="12" max="12" width="17.140625" style="23" bestFit="1" customWidth="1"/>
    <col min="13" max="13" width="17.7109375" style="13" customWidth="1"/>
    <col min="14" max="16384" width="8.85546875" style="13"/>
  </cols>
  <sheetData>
    <row r="1" spans="2:12" ht="33" customHeight="1" x14ac:dyDescent="0.4">
      <c r="B1" s="14"/>
      <c r="D1" s="52"/>
      <c r="E1" s="52"/>
      <c r="F1" s="52"/>
      <c r="G1" s="235" t="s">
        <v>1180</v>
      </c>
      <c r="H1" s="235"/>
      <c r="I1" s="235"/>
      <c r="J1" s="226"/>
      <c r="K1" s="226"/>
    </row>
    <row r="2" spans="2:12" x14ac:dyDescent="0.2">
      <c r="B2" s="14"/>
      <c r="C2" s="12"/>
      <c r="E2" s="41"/>
      <c r="F2" s="41"/>
      <c r="G2" s="227"/>
      <c r="H2" s="227"/>
      <c r="I2" s="227"/>
      <c r="J2" s="227"/>
      <c r="K2" s="227"/>
      <c r="L2" s="39"/>
    </row>
    <row r="3" spans="2:12" ht="28.5" x14ac:dyDescent="0.2">
      <c r="B3" s="14"/>
      <c r="C3" s="19"/>
      <c r="D3" s="27"/>
      <c r="F3" s="37" t="s">
        <v>489</v>
      </c>
      <c r="G3" s="37" t="s">
        <v>1162</v>
      </c>
      <c r="H3" s="37" t="s">
        <v>1241</v>
      </c>
      <c r="I3" s="37" t="s">
        <v>1242</v>
      </c>
      <c r="J3" s="37" t="s">
        <v>1179</v>
      </c>
      <c r="K3" s="37" t="s">
        <v>1178</v>
      </c>
      <c r="L3" s="37" t="s">
        <v>655</v>
      </c>
    </row>
    <row r="4" spans="2:12" s="125" customFormat="1" ht="15" x14ac:dyDescent="0.2">
      <c r="B4" s="137"/>
      <c r="C4" s="138" t="s">
        <v>65</v>
      </c>
      <c r="D4" s="121" t="s">
        <v>66</v>
      </c>
      <c r="E4" s="139" t="s">
        <v>67</v>
      </c>
      <c r="F4" s="139"/>
      <c r="G4" s="228"/>
      <c r="H4" s="228"/>
      <c r="I4" s="228"/>
      <c r="J4" s="231"/>
      <c r="K4" s="231"/>
      <c r="L4" s="121"/>
    </row>
    <row r="5" spans="2:12" x14ac:dyDescent="0.2">
      <c r="C5" s="51">
        <v>1</v>
      </c>
      <c r="D5" s="24" t="s">
        <v>276</v>
      </c>
      <c r="E5" s="141" t="s">
        <v>68</v>
      </c>
      <c r="F5" s="141" t="s">
        <v>1172</v>
      </c>
      <c r="G5" s="229">
        <v>8000</v>
      </c>
      <c r="H5" s="229"/>
      <c r="I5" s="229"/>
      <c r="J5" s="229"/>
      <c r="K5" s="229"/>
      <c r="L5" s="24"/>
    </row>
    <row r="6" spans="2:12" x14ac:dyDescent="0.2">
      <c r="C6" s="240"/>
      <c r="D6" s="27"/>
      <c r="E6" s="246"/>
      <c r="F6" s="238" t="s">
        <v>1208</v>
      </c>
      <c r="G6" s="229"/>
      <c r="H6" s="229"/>
      <c r="I6" s="229"/>
      <c r="J6" s="229"/>
      <c r="K6" s="229"/>
      <c r="L6" s="24"/>
    </row>
    <row r="7" spans="2:12" x14ac:dyDescent="0.2">
      <c r="C7" s="243"/>
      <c r="D7" s="245"/>
      <c r="E7" s="242"/>
      <c r="F7" s="238" t="s">
        <v>1206</v>
      </c>
      <c r="G7" s="229"/>
      <c r="H7" s="229"/>
      <c r="I7" s="229"/>
      <c r="J7" s="229"/>
      <c r="K7" s="229"/>
      <c r="L7" s="24"/>
    </row>
    <row r="8" spans="2:12" x14ac:dyDescent="0.2">
      <c r="C8" s="243"/>
      <c r="D8" s="245"/>
      <c r="E8" s="242"/>
      <c r="F8" s="238" t="s">
        <v>1205</v>
      </c>
      <c r="G8" s="229"/>
      <c r="H8" s="229"/>
      <c r="I8" s="229"/>
      <c r="J8" s="229"/>
      <c r="K8" s="229"/>
      <c r="L8" s="24"/>
    </row>
    <row r="9" spans="2:12" x14ac:dyDescent="0.2">
      <c r="C9" s="243"/>
      <c r="D9" s="245"/>
      <c r="E9" s="242"/>
      <c r="F9" s="238" t="s">
        <v>265</v>
      </c>
      <c r="G9" s="229"/>
      <c r="H9" s="229"/>
      <c r="I9" s="229"/>
      <c r="J9" s="229"/>
      <c r="K9" s="229"/>
      <c r="L9" s="24"/>
    </row>
    <row r="10" spans="2:12" x14ac:dyDescent="0.2">
      <c r="C10" s="243"/>
      <c r="D10" s="245"/>
      <c r="E10" s="242"/>
      <c r="F10" s="238" t="s">
        <v>1204</v>
      </c>
      <c r="G10" s="229"/>
      <c r="H10" s="229"/>
      <c r="I10" s="229"/>
      <c r="J10" s="229"/>
      <c r="K10" s="229"/>
      <c r="L10" s="24"/>
    </row>
    <row r="11" spans="2:12" x14ac:dyDescent="0.2">
      <c r="C11" s="243"/>
      <c r="D11" s="245"/>
      <c r="E11" s="242"/>
      <c r="F11" s="238" t="s">
        <v>1078</v>
      </c>
      <c r="G11" s="229"/>
      <c r="H11" s="229"/>
      <c r="I11" s="229"/>
      <c r="J11" s="229"/>
      <c r="K11" s="229"/>
      <c r="L11" s="24"/>
    </row>
    <row r="12" spans="2:12" x14ac:dyDescent="0.2">
      <c r="C12" s="243"/>
      <c r="D12" s="245"/>
      <c r="E12" s="242"/>
      <c r="F12" s="238" t="s">
        <v>1088</v>
      </c>
      <c r="G12" s="229"/>
      <c r="H12" s="229"/>
      <c r="I12" s="229"/>
      <c r="J12" s="229"/>
      <c r="K12" s="229"/>
      <c r="L12" s="24"/>
    </row>
    <row r="13" spans="2:12" x14ac:dyDescent="0.2">
      <c r="C13" s="243"/>
      <c r="D13" s="245"/>
      <c r="E13" s="242"/>
      <c r="F13" s="238" t="s">
        <v>1209</v>
      </c>
      <c r="G13" s="229"/>
      <c r="H13" s="229"/>
      <c r="I13" s="229"/>
      <c r="J13" s="229"/>
      <c r="K13" s="229"/>
      <c r="L13" s="24"/>
    </row>
    <row r="14" spans="2:12" ht="15" x14ac:dyDescent="0.25">
      <c r="C14" s="243"/>
      <c r="D14" s="245"/>
      <c r="E14" s="242"/>
      <c r="F14" s="239" t="s">
        <v>326</v>
      </c>
      <c r="G14" s="229"/>
      <c r="H14" s="229"/>
      <c r="I14" s="229"/>
      <c r="J14" s="229"/>
      <c r="K14" s="229"/>
      <c r="L14" s="24"/>
    </row>
    <row r="15" spans="2:12" x14ac:dyDescent="0.2">
      <c r="C15" s="243"/>
      <c r="D15" s="245"/>
      <c r="E15" s="242"/>
      <c r="F15" s="238" t="s">
        <v>419</v>
      </c>
      <c r="G15" s="229"/>
      <c r="H15" s="229"/>
      <c r="I15" s="229"/>
      <c r="J15" s="229"/>
      <c r="K15" s="229"/>
      <c r="L15" s="24"/>
    </row>
    <row r="16" spans="2:12" x14ac:dyDescent="0.2">
      <c r="C16" s="241"/>
      <c r="D16" s="245"/>
      <c r="E16" s="242"/>
      <c r="F16" s="238" t="s">
        <v>1230</v>
      </c>
      <c r="G16" s="229">
        <v>4000</v>
      </c>
      <c r="H16" s="229"/>
      <c r="I16" s="229"/>
      <c r="J16" s="229"/>
      <c r="K16" s="229"/>
      <c r="L16" s="24"/>
    </row>
    <row r="17" spans="3:13" x14ac:dyDescent="0.2">
      <c r="C17" s="51">
        <v>2</v>
      </c>
      <c r="D17" s="244" t="s">
        <v>72</v>
      </c>
      <c r="E17" s="238" t="s">
        <v>1231</v>
      </c>
      <c r="F17" s="141" t="s">
        <v>1225</v>
      </c>
      <c r="G17" s="229">
        <v>900</v>
      </c>
      <c r="H17" s="229"/>
      <c r="I17" s="229"/>
      <c r="J17" s="229"/>
      <c r="K17" s="229">
        <v>500</v>
      </c>
      <c r="L17" s="24"/>
    </row>
    <row r="18" spans="3:13" x14ac:dyDescent="0.2">
      <c r="C18" s="243"/>
      <c r="D18" s="247"/>
      <c r="E18" s="242"/>
      <c r="F18" s="238" t="s">
        <v>1169</v>
      </c>
      <c r="G18" s="229">
        <v>1200</v>
      </c>
      <c r="H18" s="229"/>
      <c r="I18" s="229"/>
      <c r="J18" s="229"/>
      <c r="K18" s="229">
        <v>1200</v>
      </c>
      <c r="L18" s="24" t="s">
        <v>1170</v>
      </c>
    </row>
    <row r="19" spans="3:13" x14ac:dyDescent="0.2">
      <c r="C19" s="243"/>
      <c r="D19" s="247"/>
      <c r="E19" s="242"/>
      <c r="F19" s="238" t="s">
        <v>1210</v>
      </c>
      <c r="G19" s="229"/>
      <c r="H19" s="229"/>
      <c r="I19" s="229"/>
      <c r="J19" s="229"/>
      <c r="K19" s="229"/>
      <c r="L19" s="24"/>
    </row>
    <row r="20" spans="3:13" x14ac:dyDescent="0.2">
      <c r="C20" s="243"/>
      <c r="D20" s="247"/>
      <c r="E20" s="242"/>
      <c r="F20" s="238" t="s">
        <v>1166</v>
      </c>
      <c r="G20" s="229"/>
      <c r="H20" s="229"/>
      <c r="I20" s="229"/>
      <c r="J20" s="229"/>
      <c r="K20" s="229"/>
      <c r="L20" s="24"/>
    </row>
    <row r="21" spans="3:13" x14ac:dyDescent="0.2">
      <c r="C21" s="243"/>
      <c r="D21" s="247"/>
      <c r="E21" s="242"/>
      <c r="F21" s="238" t="s">
        <v>1207</v>
      </c>
      <c r="G21" s="229"/>
      <c r="H21" s="229"/>
      <c r="I21" s="229"/>
      <c r="J21" s="229"/>
      <c r="K21" s="229"/>
      <c r="L21" s="24"/>
    </row>
    <row r="22" spans="3:13" x14ac:dyDescent="0.2">
      <c r="C22" s="243"/>
      <c r="D22" s="247"/>
      <c r="E22" s="242"/>
      <c r="F22" s="238" t="s">
        <v>1175</v>
      </c>
      <c r="G22" s="229">
        <v>12000</v>
      </c>
      <c r="H22" s="229"/>
      <c r="I22" s="229"/>
      <c r="J22" s="229"/>
      <c r="K22" s="229"/>
      <c r="L22" s="24"/>
    </row>
    <row r="23" spans="3:13" x14ac:dyDescent="0.2">
      <c r="C23" s="51">
        <v>3</v>
      </c>
      <c r="D23" s="244" t="s">
        <v>2</v>
      </c>
      <c r="E23" s="238" t="s">
        <v>73</v>
      </c>
      <c r="F23" s="141" t="s">
        <v>1171</v>
      </c>
      <c r="G23" s="230">
        <v>4000</v>
      </c>
      <c r="H23" s="230"/>
      <c r="I23" s="230"/>
      <c r="J23" s="229">
        <v>4000</v>
      </c>
      <c r="K23" s="229"/>
      <c r="L23" s="24"/>
    </row>
    <row r="24" spans="3:13" x14ac:dyDescent="0.2">
      <c r="C24" s="243"/>
      <c r="D24" s="247"/>
      <c r="E24" s="242"/>
      <c r="F24" s="238" t="s">
        <v>1166</v>
      </c>
      <c r="G24" s="230"/>
      <c r="H24" s="230"/>
      <c r="I24" s="230"/>
      <c r="J24" s="229"/>
      <c r="K24" s="229"/>
      <c r="L24" s="24"/>
    </row>
    <row r="25" spans="3:13" x14ac:dyDescent="0.2">
      <c r="C25" s="243"/>
      <c r="D25" s="247"/>
      <c r="E25" s="242"/>
      <c r="F25" s="238" t="s">
        <v>268</v>
      </c>
      <c r="G25" s="230"/>
      <c r="H25" s="230"/>
      <c r="I25" s="230"/>
      <c r="J25" s="229"/>
      <c r="K25" s="229"/>
      <c r="L25" s="24"/>
    </row>
    <row r="26" spans="3:13" x14ac:dyDescent="0.2">
      <c r="C26" s="243"/>
      <c r="D26" s="247"/>
      <c r="E26" s="242"/>
      <c r="F26" s="238" t="s">
        <v>326</v>
      </c>
      <c r="G26" s="230"/>
      <c r="H26" s="230"/>
      <c r="I26" s="230"/>
      <c r="J26" s="229"/>
      <c r="K26" s="229"/>
      <c r="L26" s="24"/>
    </row>
    <row r="27" spans="3:13" x14ac:dyDescent="0.2">
      <c r="C27" s="243"/>
      <c r="D27" s="247"/>
      <c r="E27" s="242"/>
      <c r="F27" s="238" t="s">
        <v>325</v>
      </c>
      <c r="G27" s="230"/>
      <c r="H27" s="230"/>
      <c r="I27" s="230"/>
      <c r="J27" s="229"/>
      <c r="K27" s="229"/>
      <c r="L27" s="24"/>
    </row>
    <row r="28" spans="3:13" x14ac:dyDescent="0.2">
      <c r="C28" s="243"/>
      <c r="D28" s="247"/>
      <c r="E28" s="242"/>
      <c r="F28" s="238" t="s">
        <v>1211</v>
      </c>
      <c r="G28" s="230"/>
      <c r="H28" s="230"/>
      <c r="I28" s="230"/>
      <c r="J28" s="229"/>
      <c r="K28" s="229"/>
      <c r="L28" s="24"/>
    </row>
    <row r="29" spans="3:13" x14ac:dyDescent="0.2">
      <c r="C29" s="243"/>
      <c r="D29" s="247"/>
      <c r="E29" s="242"/>
      <c r="F29" s="238"/>
      <c r="G29" s="230">
        <v>1900</v>
      </c>
      <c r="H29" s="230"/>
      <c r="I29" s="230"/>
      <c r="J29" s="229"/>
      <c r="K29" s="229"/>
      <c r="L29" s="24"/>
    </row>
    <row r="30" spans="3:13" x14ac:dyDescent="0.2">
      <c r="C30" s="243"/>
      <c r="D30" s="247"/>
      <c r="E30" s="242"/>
      <c r="F30" s="238" t="s">
        <v>1248</v>
      </c>
      <c r="G30" s="230">
        <v>6000</v>
      </c>
      <c r="H30" s="230"/>
      <c r="I30" s="230">
        <v>6000</v>
      </c>
      <c r="J30" s="229"/>
      <c r="K30" s="229"/>
      <c r="L30" s="24"/>
    </row>
    <row r="31" spans="3:13" x14ac:dyDescent="0.2">
      <c r="C31" s="243"/>
      <c r="D31" s="247"/>
      <c r="E31" s="242"/>
      <c r="F31" s="238" t="s">
        <v>1247</v>
      </c>
      <c r="G31" s="230">
        <v>2000</v>
      </c>
      <c r="H31" s="230"/>
      <c r="I31" s="230">
        <v>2000</v>
      </c>
      <c r="J31" s="229"/>
      <c r="K31" s="229"/>
      <c r="L31" s="24"/>
      <c r="M31" s="249" t="s">
        <v>1227</v>
      </c>
    </row>
    <row r="32" spans="3:13" x14ac:dyDescent="0.2">
      <c r="C32" s="51">
        <v>4</v>
      </c>
      <c r="D32" s="244" t="s">
        <v>80</v>
      </c>
      <c r="E32" s="238" t="s">
        <v>159</v>
      </c>
      <c r="F32" s="238" t="s">
        <v>1226</v>
      </c>
      <c r="G32" s="229" t="s">
        <v>1167</v>
      </c>
      <c r="H32" s="229"/>
      <c r="I32" s="229"/>
      <c r="J32" s="229">
        <v>900</v>
      </c>
      <c r="K32" s="229"/>
      <c r="L32" s="24" t="s">
        <v>1168</v>
      </c>
    </row>
    <row r="33" spans="1:12" x14ac:dyDescent="0.2">
      <c r="C33" s="243"/>
      <c r="D33" s="247"/>
      <c r="E33" s="242"/>
      <c r="F33" s="141" t="s">
        <v>1166</v>
      </c>
      <c r="G33" s="229">
        <v>900</v>
      </c>
      <c r="H33" s="229"/>
      <c r="I33" s="229"/>
      <c r="J33" s="229"/>
      <c r="K33" s="229"/>
      <c r="L33" s="24"/>
    </row>
    <row r="34" spans="1:12" x14ac:dyDescent="0.2">
      <c r="C34" s="243"/>
      <c r="D34" s="247"/>
      <c r="E34" s="242"/>
      <c r="F34" s="238" t="s">
        <v>1210</v>
      </c>
      <c r="G34" s="229" t="s">
        <v>1177</v>
      </c>
      <c r="H34" s="229"/>
      <c r="I34" s="229"/>
      <c r="J34" s="229">
        <f>1.6*200</f>
        <v>320</v>
      </c>
      <c r="K34" s="229"/>
      <c r="L34" s="24"/>
    </row>
    <row r="35" spans="1:12" x14ac:dyDescent="0.2">
      <c r="A35" s="13" t="s">
        <v>1244</v>
      </c>
      <c r="C35" s="243"/>
      <c r="D35" s="247"/>
      <c r="E35" s="242"/>
      <c r="F35" s="238" t="s">
        <v>1173</v>
      </c>
      <c r="G35" s="229" t="s">
        <v>1246</v>
      </c>
      <c r="H35" s="229"/>
      <c r="I35" s="229">
        <v>3600</v>
      </c>
      <c r="J35" s="229"/>
      <c r="K35" s="229"/>
      <c r="L35" s="24" t="s">
        <v>1250</v>
      </c>
    </row>
    <row r="36" spans="1:12" x14ac:dyDescent="0.2">
      <c r="C36" s="243"/>
      <c r="D36" s="247"/>
      <c r="E36" s="242"/>
      <c r="F36" s="238" t="s">
        <v>1270</v>
      </c>
      <c r="G36" s="229" t="s">
        <v>1271</v>
      </c>
      <c r="H36" s="229"/>
      <c r="I36" s="229"/>
      <c r="J36" s="229"/>
      <c r="K36" s="229"/>
      <c r="L36" s="24"/>
    </row>
    <row r="37" spans="1:12" x14ac:dyDescent="0.2">
      <c r="C37" s="243"/>
      <c r="D37" s="247"/>
      <c r="E37" s="242"/>
      <c r="F37" s="238" t="s">
        <v>1245</v>
      </c>
      <c r="G37" s="229"/>
      <c r="H37" s="229"/>
      <c r="I37" s="229"/>
      <c r="J37" s="229">
        <v>2000</v>
      </c>
      <c r="K37" s="229"/>
      <c r="L37" s="24"/>
    </row>
    <row r="38" spans="1:12" x14ac:dyDescent="0.2">
      <c r="C38" s="51">
        <v>5</v>
      </c>
      <c r="D38" s="244" t="s">
        <v>442</v>
      </c>
      <c r="E38" s="248" t="s">
        <v>82</v>
      </c>
      <c r="F38" s="238" t="s">
        <v>1232</v>
      </c>
      <c r="G38" s="229"/>
      <c r="H38" s="229"/>
      <c r="I38" s="229"/>
      <c r="J38" s="229"/>
      <c r="K38" s="229"/>
      <c r="L38" s="24"/>
    </row>
    <row r="39" spans="1:12" x14ac:dyDescent="0.2">
      <c r="C39" s="51">
        <v>6</v>
      </c>
      <c r="D39" s="24" t="s">
        <v>443</v>
      </c>
      <c r="E39" s="30" t="s">
        <v>551</v>
      </c>
      <c r="F39" s="30" t="s">
        <v>1212</v>
      </c>
      <c r="G39" s="229">
        <v>3000</v>
      </c>
      <c r="H39" s="229"/>
      <c r="I39" s="229"/>
      <c r="J39" s="229"/>
      <c r="K39" s="229"/>
      <c r="L39" s="24"/>
    </row>
    <row r="40" spans="1:12" x14ac:dyDescent="0.2">
      <c r="C40" s="51"/>
      <c r="D40" s="24"/>
      <c r="E40" s="30"/>
      <c r="F40" s="30" t="s">
        <v>1166</v>
      </c>
      <c r="G40" s="229">
        <v>500</v>
      </c>
      <c r="H40" s="229"/>
      <c r="I40" s="229"/>
      <c r="J40" s="229"/>
      <c r="K40" s="229"/>
      <c r="L40" s="24"/>
    </row>
    <row r="41" spans="1:12" x14ac:dyDescent="0.2">
      <c r="C41" s="51">
        <v>7</v>
      </c>
      <c r="D41" s="24" t="s">
        <v>444</v>
      </c>
      <c r="E41" s="30" t="s">
        <v>85</v>
      </c>
      <c r="F41" s="30"/>
      <c r="G41" s="229"/>
      <c r="H41" s="229"/>
      <c r="I41" s="229"/>
      <c r="J41" s="229"/>
      <c r="K41" s="229"/>
      <c r="L41" s="24"/>
    </row>
    <row r="42" spans="1:12" x14ac:dyDescent="0.2">
      <c r="C42" s="51">
        <v>8</v>
      </c>
      <c r="D42" s="24" t="s">
        <v>445</v>
      </c>
      <c r="E42" s="30" t="s">
        <v>86</v>
      </c>
      <c r="F42" s="30"/>
      <c r="G42" s="229"/>
      <c r="H42" s="229"/>
      <c r="I42" s="229"/>
      <c r="J42" s="229"/>
      <c r="K42" s="229"/>
      <c r="L42" s="24"/>
    </row>
    <row r="43" spans="1:12" x14ac:dyDescent="0.2">
      <c r="C43" s="51">
        <v>9</v>
      </c>
      <c r="D43" s="24" t="s">
        <v>446</v>
      </c>
      <c r="E43" s="30" t="s">
        <v>87</v>
      </c>
      <c r="F43" s="30" t="s">
        <v>1213</v>
      </c>
      <c r="G43" s="229">
        <v>3000</v>
      </c>
      <c r="H43" s="229"/>
      <c r="I43" s="229"/>
      <c r="J43" s="229"/>
      <c r="K43" s="229"/>
      <c r="L43" s="24"/>
    </row>
    <row r="44" spans="1:12" x14ac:dyDescent="0.2">
      <c r="C44" s="51">
        <v>10</v>
      </c>
      <c r="D44" s="24" t="s">
        <v>447</v>
      </c>
      <c r="E44" s="30" t="s">
        <v>89</v>
      </c>
      <c r="F44" s="30" t="s">
        <v>1249</v>
      </c>
      <c r="G44" s="229">
        <v>2000</v>
      </c>
      <c r="H44" s="229"/>
      <c r="I44" s="229"/>
      <c r="J44" s="229"/>
      <c r="K44" s="229"/>
      <c r="L44" s="24"/>
    </row>
    <row r="45" spans="1:12" x14ac:dyDescent="0.2">
      <c r="C45" s="51">
        <v>11</v>
      </c>
      <c r="D45" s="24" t="s">
        <v>448</v>
      </c>
      <c r="E45" s="141" t="s">
        <v>90</v>
      </c>
      <c r="F45" s="30" t="s">
        <v>1214</v>
      </c>
      <c r="G45" s="229">
        <v>600</v>
      </c>
      <c r="H45" s="229"/>
      <c r="I45" s="229"/>
      <c r="J45" s="229"/>
      <c r="K45" s="229"/>
      <c r="L45" s="24"/>
    </row>
    <row r="46" spans="1:12" x14ac:dyDescent="0.2">
      <c r="C46" s="51"/>
      <c r="D46" s="24"/>
      <c r="E46" s="141"/>
      <c r="F46" s="30" t="s">
        <v>1210</v>
      </c>
      <c r="G46" s="229">
        <v>300</v>
      </c>
      <c r="H46" s="229"/>
      <c r="I46" s="229"/>
      <c r="J46" s="229"/>
      <c r="K46" s="229"/>
      <c r="L46" s="24"/>
    </row>
    <row r="47" spans="1:12" ht="13.5" customHeight="1" x14ac:dyDescent="0.2">
      <c r="C47" s="51">
        <v>12</v>
      </c>
      <c r="D47" s="24" t="s">
        <v>449</v>
      </c>
      <c r="E47" s="141" t="s">
        <v>91</v>
      </c>
      <c r="F47" s="141" t="s">
        <v>1174</v>
      </c>
      <c r="G47" s="229">
        <v>2500</v>
      </c>
      <c r="H47" s="229"/>
      <c r="I47" s="229"/>
      <c r="J47" s="229">
        <v>2500</v>
      </c>
      <c r="K47" s="229"/>
      <c r="L47" s="24"/>
    </row>
    <row r="48" spans="1:12" ht="12.75" customHeight="1" x14ac:dyDescent="0.2">
      <c r="C48" s="51"/>
      <c r="D48" s="24"/>
      <c r="E48" s="141"/>
      <c r="F48" s="141"/>
      <c r="G48" s="229"/>
      <c r="H48" s="229"/>
      <c r="I48" s="229"/>
      <c r="J48" s="229"/>
      <c r="K48" s="229"/>
      <c r="L48" s="24"/>
    </row>
    <row r="49" spans="3:13" x14ac:dyDescent="0.2">
      <c r="C49" s="51">
        <v>13</v>
      </c>
      <c r="D49" s="24" t="s">
        <v>450</v>
      </c>
      <c r="E49" s="141" t="s">
        <v>92</v>
      </c>
      <c r="F49" s="141" t="s">
        <v>1215</v>
      </c>
      <c r="G49" s="229" t="s">
        <v>1262</v>
      </c>
      <c r="H49" s="229"/>
      <c r="I49" s="229"/>
      <c r="J49" s="229"/>
      <c r="K49" s="229"/>
      <c r="L49" s="24"/>
    </row>
    <row r="50" spans="3:13" x14ac:dyDescent="0.2">
      <c r="C50" s="51"/>
      <c r="D50" s="24"/>
      <c r="E50" s="141"/>
      <c r="F50" s="141" t="s">
        <v>1215</v>
      </c>
      <c r="G50" s="229" t="s">
        <v>1262</v>
      </c>
      <c r="H50" s="229"/>
      <c r="I50" s="229"/>
      <c r="J50" s="229"/>
      <c r="K50" s="229"/>
      <c r="L50" s="24"/>
    </row>
    <row r="51" spans="3:13" x14ac:dyDescent="0.2">
      <c r="C51" s="51"/>
      <c r="D51" s="24"/>
      <c r="E51" s="141"/>
      <c r="F51" s="141" t="s">
        <v>1216</v>
      </c>
      <c r="G51" s="229" t="s">
        <v>1262</v>
      </c>
      <c r="H51" s="229"/>
      <c r="I51" s="229"/>
      <c r="J51" s="229"/>
      <c r="K51" s="229"/>
      <c r="L51" s="24"/>
    </row>
    <row r="52" spans="3:13" x14ac:dyDescent="0.2">
      <c r="C52" s="51"/>
      <c r="D52" s="24"/>
      <c r="E52" s="141"/>
      <c r="F52" s="141" t="s">
        <v>1216</v>
      </c>
      <c r="G52" s="229" t="s">
        <v>1262</v>
      </c>
      <c r="H52" s="229"/>
      <c r="I52" s="229"/>
      <c r="J52" s="229"/>
      <c r="K52" s="229"/>
      <c r="L52" s="24"/>
    </row>
    <row r="53" spans="3:13" x14ac:dyDescent="0.2">
      <c r="C53" s="51">
        <v>14</v>
      </c>
      <c r="D53" s="24" t="s">
        <v>451</v>
      </c>
      <c r="E53" s="141" t="s">
        <v>94</v>
      </c>
      <c r="F53" s="141"/>
      <c r="G53" s="229"/>
      <c r="H53" s="229"/>
      <c r="I53" s="229"/>
      <c r="J53" s="229"/>
      <c r="K53" s="229"/>
      <c r="L53" s="24"/>
    </row>
    <row r="54" spans="3:13" ht="15" customHeight="1" x14ac:dyDescent="0.2">
      <c r="C54" s="51">
        <v>15</v>
      </c>
      <c r="D54" s="24" t="s">
        <v>452</v>
      </c>
      <c r="E54" s="30" t="s">
        <v>96</v>
      </c>
      <c r="F54" s="141"/>
      <c r="G54" s="229"/>
      <c r="H54" s="229"/>
      <c r="I54" s="229"/>
      <c r="J54" s="229"/>
      <c r="K54" s="229"/>
      <c r="L54" s="24"/>
    </row>
    <row r="55" spans="3:13" ht="15" customHeight="1" x14ac:dyDescent="0.2">
      <c r="C55" s="51">
        <v>16</v>
      </c>
      <c r="D55" s="24" t="s">
        <v>454</v>
      </c>
      <c r="E55" s="30" t="s">
        <v>98</v>
      </c>
      <c r="F55" s="141"/>
      <c r="G55" s="229"/>
      <c r="H55" s="229"/>
      <c r="I55" s="229"/>
      <c r="J55" s="229"/>
      <c r="K55" s="229"/>
      <c r="L55" s="24"/>
    </row>
    <row r="56" spans="3:13" x14ac:dyDescent="0.2">
      <c r="C56" s="51">
        <v>17</v>
      </c>
      <c r="D56" s="24" t="s">
        <v>453</v>
      </c>
      <c r="E56" s="30" t="s">
        <v>99</v>
      </c>
      <c r="F56" s="30" t="s">
        <v>1261</v>
      </c>
      <c r="G56" s="229">
        <v>100</v>
      </c>
      <c r="H56" s="229"/>
      <c r="I56" s="229"/>
      <c r="J56" s="229"/>
      <c r="K56" s="229"/>
      <c r="L56" s="24"/>
    </row>
    <row r="57" spans="3:13" x14ac:dyDescent="0.2">
      <c r="C57" s="51">
        <v>18</v>
      </c>
      <c r="D57" s="24" t="s">
        <v>455</v>
      </c>
      <c r="E57" s="30" t="s">
        <v>100</v>
      </c>
      <c r="F57" s="30"/>
      <c r="G57" s="229"/>
      <c r="H57" s="229"/>
      <c r="I57" s="229"/>
      <c r="J57" s="229"/>
      <c r="K57" s="229"/>
      <c r="L57" s="24"/>
    </row>
    <row r="58" spans="3:13" x14ac:dyDescent="0.2">
      <c r="C58" s="51">
        <v>19</v>
      </c>
      <c r="D58" s="24" t="s">
        <v>456</v>
      </c>
      <c r="E58" s="30" t="s">
        <v>102</v>
      </c>
      <c r="F58" s="30"/>
      <c r="G58" s="229"/>
      <c r="H58" s="229"/>
      <c r="I58" s="229"/>
      <c r="J58" s="229"/>
      <c r="K58" s="229"/>
      <c r="L58" s="24"/>
    </row>
    <row r="59" spans="3:13" x14ac:dyDescent="0.2">
      <c r="C59" s="51">
        <v>20</v>
      </c>
      <c r="D59" s="24" t="s">
        <v>457</v>
      </c>
      <c r="E59" s="30" t="s">
        <v>103</v>
      </c>
      <c r="F59" s="30"/>
      <c r="G59" s="229"/>
      <c r="H59" s="229"/>
      <c r="I59" s="229"/>
      <c r="J59" s="229"/>
      <c r="K59" s="229"/>
      <c r="L59" s="24"/>
    </row>
    <row r="60" spans="3:13" x14ac:dyDescent="0.2">
      <c r="C60" s="51">
        <v>21</v>
      </c>
      <c r="D60" s="24" t="s">
        <v>458</v>
      </c>
      <c r="E60" s="30" t="s">
        <v>104</v>
      </c>
      <c r="F60" s="30"/>
      <c r="G60" s="229"/>
      <c r="H60" s="229"/>
      <c r="I60" s="229"/>
      <c r="J60" s="229"/>
      <c r="K60" s="229"/>
      <c r="L60" s="24"/>
    </row>
    <row r="61" spans="3:13" x14ac:dyDescent="0.2">
      <c r="C61" s="51">
        <v>22</v>
      </c>
      <c r="D61" s="24" t="s">
        <v>445</v>
      </c>
      <c r="E61" s="30" t="s">
        <v>160</v>
      </c>
      <c r="F61" s="30"/>
      <c r="G61" s="229"/>
      <c r="H61" s="229"/>
      <c r="I61" s="229"/>
      <c r="J61" s="229"/>
      <c r="K61" s="229"/>
      <c r="L61" s="24"/>
    </row>
    <row r="62" spans="3:13" x14ac:dyDescent="0.2">
      <c r="C62" s="51">
        <v>23</v>
      </c>
      <c r="D62" s="24" t="s">
        <v>459</v>
      </c>
      <c r="E62" s="30" t="s">
        <v>349</v>
      </c>
      <c r="F62" s="30"/>
      <c r="G62" s="229"/>
      <c r="H62" s="229"/>
      <c r="I62" s="229"/>
      <c r="J62" s="229"/>
      <c r="K62" s="229"/>
      <c r="L62" s="24"/>
      <c r="M62" s="249" t="s">
        <v>1229</v>
      </c>
    </row>
    <row r="63" spans="3:13" s="114" customFormat="1" x14ac:dyDescent="0.25">
      <c r="C63" s="51">
        <v>24</v>
      </c>
      <c r="D63" s="24" t="s">
        <v>456</v>
      </c>
      <c r="E63" s="30" t="s">
        <v>354</v>
      </c>
      <c r="F63" s="30"/>
      <c r="G63" s="229"/>
      <c r="H63" s="229"/>
      <c r="I63" s="229"/>
      <c r="J63" s="229"/>
      <c r="K63" s="229"/>
      <c r="L63" s="24"/>
    </row>
    <row r="64" spans="3:13" s="114" customFormat="1" x14ac:dyDescent="0.25">
      <c r="C64" s="51">
        <v>25</v>
      </c>
      <c r="D64" s="24" t="s">
        <v>1133</v>
      </c>
      <c r="E64" s="30" t="s">
        <v>1134</v>
      </c>
      <c r="F64" s="30" t="s">
        <v>1228</v>
      </c>
      <c r="G64" s="229"/>
      <c r="H64" s="229"/>
      <c r="I64" s="229"/>
      <c r="J64" s="229"/>
      <c r="K64" s="229"/>
      <c r="L64" s="24"/>
    </row>
    <row r="65" spans="3:164" s="114" customFormat="1" x14ac:dyDescent="0.25">
      <c r="C65" s="51">
        <v>26</v>
      </c>
      <c r="D65" s="24" t="s">
        <v>1135</v>
      </c>
      <c r="E65" s="30" t="s">
        <v>1163</v>
      </c>
      <c r="F65" s="30" t="s">
        <v>1164</v>
      </c>
      <c r="G65" s="229">
        <v>24000</v>
      </c>
      <c r="H65" s="229"/>
      <c r="I65" s="229"/>
      <c r="J65" s="229">
        <v>24000</v>
      </c>
      <c r="K65" s="229"/>
      <c r="L65" s="24"/>
    </row>
    <row r="66" spans="3:164" s="114" customFormat="1" x14ac:dyDescent="0.25">
      <c r="C66" s="51"/>
      <c r="D66" s="24"/>
      <c r="E66" s="30"/>
      <c r="F66" s="30" t="s">
        <v>1165</v>
      </c>
      <c r="G66" s="229">
        <v>6000</v>
      </c>
      <c r="H66" s="229"/>
      <c r="I66" s="229"/>
      <c r="J66" s="229">
        <v>6000</v>
      </c>
      <c r="K66" s="229"/>
      <c r="L66" s="24"/>
    </row>
    <row r="67" spans="3:164" s="114" customFormat="1" x14ac:dyDescent="0.25">
      <c r="C67" s="51"/>
      <c r="D67" s="24"/>
      <c r="E67" s="30"/>
      <c r="F67" s="30"/>
      <c r="G67" s="229"/>
      <c r="H67" s="229"/>
      <c r="I67" s="229"/>
      <c r="J67" s="229"/>
      <c r="K67" s="229"/>
      <c r="L67" s="24"/>
    </row>
    <row r="68" spans="3:164" s="114" customFormat="1" x14ac:dyDescent="0.2">
      <c r="C68" s="51"/>
      <c r="D68" s="24"/>
      <c r="E68" s="30"/>
      <c r="F68" s="30"/>
      <c r="G68" s="229"/>
      <c r="H68" s="229"/>
      <c r="I68" s="229"/>
      <c r="J68" s="229"/>
      <c r="K68" s="229"/>
      <c r="L68" s="24"/>
      <c r="M68" s="13"/>
    </row>
    <row r="69" spans="3:164" x14ac:dyDescent="0.2">
      <c r="C69" s="120"/>
      <c r="D69" s="121"/>
      <c r="E69" s="122"/>
      <c r="F69" s="122"/>
      <c r="G69" s="231"/>
      <c r="H69" s="231"/>
      <c r="I69" s="231"/>
      <c r="J69" s="231"/>
      <c r="K69" s="231"/>
      <c r="L69" s="121"/>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125"/>
      <c r="AZ69" s="125"/>
      <c r="BA69" s="125"/>
      <c r="BB69" s="125"/>
      <c r="BC69" s="125"/>
      <c r="BD69" s="125"/>
      <c r="BE69" s="125"/>
      <c r="BF69" s="125"/>
      <c r="BG69" s="125"/>
      <c r="BH69" s="125"/>
      <c r="BI69" s="125"/>
      <c r="BJ69" s="125"/>
      <c r="BK69" s="125"/>
      <c r="BL69" s="125"/>
      <c r="BM69" s="125"/>
      <c r="BN69" s="125"/>
      <c r="BO69" s="125"/>
      <c r="BP69" s="125"/>
      <c r="BQ69" s="125"/>
      <c r="BR69" s="125"/>
      <c r="BS69" s="125"/>
      <c r="BT69" s="125"/>
      <c r="BU69" s="125"/>
      <c r="BV69" s="125"/>
      <c r="BW69" s="125"/>
      <c r="BX69" s="125"/>
      <c r="BY69" s="125"/>
      <c r="BZ69" s="125"/>
      <c r="CA69" s="125"/>
      <c r="CB69" s="125"/>
      <c r="CC69" s="125"/>
      <c r="CD69" s="125"/>
      <c r="CE69" s="125"/>
      <c r="CF69" s="125"/>
      <c r="CG69" s="125"/>
      <c r="CH69" s="125"/>
      <c r="CI69" s="125"/>
      <c r="CJ69" s="125"/>
      <c r="CK69" s="125"/>
      <c r="CL69" s="125"/>
      <c r="CM69" s="125"/>
      <c r="CN69" s="125"/>
      <c r="CO69" s="125"/>
      <c r="CP69" s="125"/>
      <c r="CQ69" s="125"/>
      <c r="CR69" s="125"/>
      <c r="CS69" s="125"/>
      <c r="CT69" s="125"/>
      <c r="CU69" s="125"/>
      <c r="CV69" s="125"/>
      <c r="CW69" s="125"/>
      <c r="CX69" s="125"/>
      <c r="CY69" s="125"/>
      <c r="CZ69" s="125"/>
      <c r="DA69" s="125"/>
      <c r="DB69" s="125"/>
      <c r="DC69" s="125"/>
      <c r="DD69" s="125"/>
      <c r="DE69" s="125"/>
      <c r="DF69" s="125"/>
      <c r="DG69" s="125"/>
      <c r="DH69" s="125"/>
      <c r="DI69" s="125"/>
      <c r="DJ69" s="125"/>
      <c r="DK69" s="125"/>
      <c r="DL69" s="125"/>
      <c r="DM69" s="125"/>
      <c r="DN69" s="125"/>
      <c r="DO69" s="125"/>
      <c r="DP69" s="125"/>
      <c r="DQ69" s="125"/>
      <c r="DR69" s="125"/>
      <c r="DS69" s="125"/>
      <c r="DT69" s="125"/>
      <c r="DU69" s="125"/>
      <c r="DV69" s="125"/>
      <c r="DW69" s="125"/>
      <c r="DX69" s="125"/>
      <c r="DY69" s="125"/>
      <c r="DZ69" s="125"/>
      <c r="EA69" s="125"/>
      <c r="EB69" s="125"/>
      <c r="EC69" s="125"/>
      <c r="ED69" s="125"/>
      <c r="EE69" s="125"/>
      <c r="EF69" s="125"/>
      <c r="EG69" s="125"/>
      <c r="EH69" s="125"/>
      <c r="EI69" s="125"/>
      <c r="EJ69" s="125"/>
      <c r="EK69" s="125"/>
      <c r="EL69" s="125"/>
      <c r="EM69" s="125"/>
      <c r="EN69" s="125"/>
      <c r="EO69" s="125"/>
      <c r="EP69" s="125"/>
      <c r="EQ69" s="125"/>
      <c r="ER69" s="125"/>
      <c r="ES69" s="125"/>
      <c r="ET69" s="125"/>
      <c r="EU69" s="125"/>
      <c r="EV69" s="125"/>
      <c r="EW69" s="125"/>
      <c r="EX69" s="125"/>
      <c r="EY69" s="125"/>
      <c r="EZ69" s="125"/>
      <c r="FA69" s="125"/>
      <c r="FB69" s="125"/>
      <c r="FC69" s="125"/>
      <c r="FD69" s="125"/>
      <c r="FE69" s="125"/>
      <c r="FF69" s="125"/>
      <c r="FG69" s="125"/>
      <c r="FH69" s="125"/>
    </row>
    <row r="70" spans="3:164" s="125" customFormat="1" ht="15" x14ac:dyDescent="0.2">
      <c r="C70" s="51" t="s">
        <v>65</v>
      </c>
      <c r="D70" s="24" t="s">
        <v>66</v>
      </c>
      <c r="E70" s="29" t="s">
        <v>105</v>
      </c>
      <c r="F70" s="29"/>
      <c r="G70" s="229"/>
      <c r="H70" s="229"/>
      <c r="I70" s="229"/>
      <c r="J70" s="229"/>
      <c r="K70" s="229"/>
      <c r="L70" s="24"/>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3"/>
      <c r="ES70" s="13"/>
      <c r="ET70" s="13"/>
      <c r="EU70" s="13"/>
      <c r="EV70" s="13"/>
      <c r="EW70" s="13"/>
      <c r="EX70" s="13"/>
      <c r="EY70" s="13"/>
      <c r="EZ70" s="13"/>
      <c r="FA70" s="13"/>
      <c r="FB70" s="13"/>
      <c r="FC70" s="13"/>
      <c r="FD70" s="13"/>
      <c r="FE70" s="13"/>
      <c r="FF70" s="13"/>
      <c r="FG70" s="13"/>
      <c r="FH70" s="13"/>
    </row>
    <row r="71" spans="3:164" ht="28.5" x14ac:dyDescent="0.2">
      <c r="C71" s="51">
        <v>1</v>
      </c>
      <c r="D71" s="24" t="s">
        <v>106</v>
      </c>
      <c r="E71" s="30" t="s">
        <v>106</v>
      </c>
      <c r="F71" s="30"/>
      <c r="G71" s="229"/>
      <c r="H71" s="229"/>
      <c r="I71" s="229"/>
      <c r="J71" s="229"/>
      <c r="K71" s="229"/>
      <c r="L71" s="24"/>
    </row>
    <row r="72" spans="3:164" x14ac:dyDescent="0.2">
      <c r="C72" s="189">
        <v>2</v>
      </c>
      <c r="D72" s="190" t="s">
        <v>571</v>
      </c>
      <c r="E72" s="191" t="s">
        <v>107</v>
      </c>
      <c r="F72" s="190" t="s">
        <v>987</v>
      </c>
      <c r="G72" s="232"/>
      <c r="H72" s="232"/>
      <c r="I72" s="232"/>
      <c r="J72" s="232"/>
      <c r="K72" s="232"/>
      <c r="L72" s="190"/>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195"/>
      <c r="AJ72" s="195"/>
      <c r="AK72" s="195"/>
      <c r="AL72" s="195"/>
      <c r="AM72" s="195"/>
      <c r="AN72" s="195"/>
      <c r="AO72" s="195"/>
      <c r="AP72" s="195"/>
      <c r="AQ72" s="195"/>
      <c r="AR72" s="195"/>
      <c r="AS72" s="195"/>
      <c r="AT72" s="195"/>
      <c r="AU72" s="195"/>
      <c r="AV72" s="195"/>
      <c r="AW72" s="195"/>
      <c r="AX72" s="195"/>
      <c r="AY72" s="195"/>
      <c r="AZ72" s="195"/>
      <c r="BA72" s="195"/>
      <c r="BB72" s="195"/>
      <c r="BC72" s="195"/>
      <c r="BD72" s="195"/>
      <c r="BE72" s="195"/>
      <c r="BF72" s="195"/>
      <c r="BG72" s="195"/>
      <c r="BH72" s="195"/>
      <c r="BI72" s="195"/>
      <c r="BJ72" s="195"/>
      <c r="BK72" s="195"/>
      <c r="BL72" s="195"/>
      <c r="BM72" s="195"/>
      <c r="BN72" s="195"/>
      <c r="BO72" s="195"/>
      <c r="BP72" s="195"/>
      <c r="BQ72" s="195"/>
      <c r="BR72" s="195"/>
      <c r="BS72" s="195"/>
      <c r="BT72" s="195"/>
      <c r="BU72" s="195"/>
      <c r="BV72" s="195"/>
      <c r="BW72" s="195"/>
      <c r="BX72" s="195"/>
      <c r="BY72" s="195"/>
      <c r="BZ72" s="195"/>
      <c r="CA72" s="195"/>
      <c r="CB72" s="195"/>
      <c r="CC72" s="195"/>
      <c r="CD72" s="195"/>
      <c r="CE72" s="195"/>
      <c r="CF72" s="195"/>
      <c r="CG72" s="195"/>
      <c r="CH72" s="195"/>
      <c r="CI72" s="195"/>
      <c r="CJ72" s="195"/>
      <c r="CK72" s="195"/>
      <c r="CL72" s="195"/>
      <c r="CM72" s="195"/>
      <c r="CN72" s="195"/>
      <c r="CO72" s="195"/>
      <c r="CP72" s="195"/>
      <c r="CQ72" s="195"/>
      <c r="CR72" s="195"/>
      <c r="CS72" s="195"/>
      <c r="CT72" s="195"/>
      <c r="CU72" s="195"/>
      <c r="CV72" s="195"/>
      <c r="CW72" s="195"/>
      <c r="CX72" s="195"/>
      <c r="CY72" s="195"/>
      <c r="CZ72" s="195"/>
      <c r="DA72" s="195"/>
      <c r="DB72" s="195"/>
      <c r="DC72" s="195"/>
      <c r="DD72" s="195"/>
      <c r="DE72" s="195"/>
      <c r="DF72" s="195"/>
      <c r="DG72" s="195"/>
      <c r="DH72" s="195"/>
      <c r="DI72" s="195"/>
      <c r="DJ72" s="195"/>
      <c r="DK72" s="195"/>
      <c r="DL72" s="195"/>
      <c r="DM72" s="195"/>
      <c r="DN72" s="195"/>
      <c r="DO72" s="195"/>
      <c r="DP72" s="195"/>
      <c r="DQ72" s="195"/>
      <c r="DR72" s="195"/>
      <c r="DS72" s="195"/>
      <c r="DT72" s="195"/>
      <c r="DU72" s="195"/>
      <c r="DV72" s="195"/>
      <c r="DW72" s="195"/>
      <c r="DX72" s="195"/>
      <c r="DY72" s="195"/>
      <c r="DZ72" s="195"/>
      <c r="EA72" s="195"/>
      <c r="EB72" s="195"/>
      <c r="EC72" s="195"/>
      <c r="ED72" s="195"/>
      <c r="EE72" s="195"/>
      <c r="EF72" s="195"/>
      <c r="EG72" s="195"/>
      <c r="EH72" s="195"/>
      <c r="EI72" s="195"/>
      <c r="EJ72" s="195"/>
      <c r="EK72" s="195"/>
      <c r="EL72" s="195"/>
      <c r="EM72" s="195"/>
      <c r="EN72" s="195"/>
      <c r="EO72" s="195"/>
      <c r="EP72" s="195"/>
      <c r="EQ72" s="195"/>
      <c r="ER72" s="195"/>
      <c r="ES72" s="195"/>
      <c r="ET72" s="195"/>
      <c r="EU72" s="195"/>
      <c r="EV72" s="195"/>
      <c r="EW72" s="195"/>
      <c r="EX72" s="195"/>
      <c r="EY72" s="195"/>
      <c r="EZ72" s="195"/>
      <c r="FA72" s="195"/>
      <c r="FB72" s="195"/>
      <c r="FC72" s="195"/>
      <c r="FD72" s="195"/>
      <c r="FE72" s="195"/>
      <c r="FF72" s="195"/>
      <c r="FG72" s="195"/>
      <c r="FH72" s="195"/>
    </row>
    <row r="73" spans="3:164" s="195" customFormat="1" x14ac:dyDescent="0.2">
      <c r="C73" s="189">
        <v>3</v>
      </c>
      <c r="D73" s="190" t="s">
        <v>571</v>
      </c>
      <c r="E73" s="191" t="s">
        <v>109</v>
      </c>
      <c r="F73" s="190" t="s">
        <v>987</v>
      </c>
      <c r="G73" s="232"/>
      <c r="H73" s="232"/>
      <c r="I73" s="232"/>
      <c r="J73" s="232"/>
      <c r="K73" s="232"/>
      <c r="L73" s="190"/>
    </row>
    <row r="74" spans="3:164" s="195" customFormat="1" x14ac:dyDescent="0.2">
      <c r="C74" s="51">
        <v>4</v>
      </c>
      <c r="D74" s="24" t="s">
        <v>572</v>
      </c>
      <c r="E74" s="30" t="s">
        <v>110</v>
      </c>
      <c r="F74" s="30" t="s">
        <v>1217</v>
      </c>
      <c r="G74" s="229"/>
      <c r="H74" s="229"/>
      <c r="I74" s="229"/>
      <c r="J74" s="229"/>
      <c r="K74" s="229"/>
      <c r="L74" s="24"/>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3"/>
      <c r="ER74" s="13"/>
      <c r="ES74" s="13"/>
      <c r="ET74" s="13"/>
      <c r="EU74" s="13"/>
      <c r="EV74" s="13"/>
      <c r="EW74" s="13"/>
      <c r="EX74" s="13"/>
      <c r="EY74" s="13"/>
      <c r="EZ74" s="13"/>
      <c r="FA74" s="13"/>
      <c r="FB74" s="13"/>
      <c r="FC74" s="13"/>
      <c r="FD74" s="13"/>
      <c r="FE74" s="13"/>
      <c r="FF74" s="13"/>
      <c r="FG74" s="13"/>
      <c r="FH74" s="13"/>
    </row>
    <row r="75" spans="3:164" x14ac:dyDescent="0.2">
      <c r="C75" s="189">
        <v>5</v>
      </c>
      <c r="D75" s="190" t="s">
        <v>573</v>
      </c>
      <c r="E75" s="191" t="s">
        <v>111</v>
      </c>
      <c r="F75" s="190" t="s">
        <v>987</v>
      </c>
      <c r="G75" s="232"/>
      <c r="H75" s="232"/>
      <c r="I75" s="232"/>
      <c r="J75" s="232"/>
      <c r="K75" s="232"/>
      <c r="L75" s="190"/>
      <c r="M75" s="195"/>
      <c r="N75" s="195"/>
      <c r="O75" s="195"/>
      <c r="P75" s="195"/>
      <c r="Q75" s="195"/>
      <c r="R75" s="195"/>
      <c r="S75" s="195"/>
      <c r="T75" s="195"/>
      <c r="U75" s="195"/>
      <c r="V75" s="195"/>
      <c r="W75" s="195"/>
      <c r="X75" s="195"/>
      <c r="Y75" s="195"/>
      <c r="Z75" s="195"/>
      <c r="AA75" s="195"/>
      <c r="AB75" s="195"/>
      <c r="AC75" s="195"/>
      <c r="AD75" s="195"/>
      <c r="AE75" s="195"/>
      <c r="AF75" s="195"/>
      <c r="AG75" s="195"/>
      <c r="AH75" s="195"/>
      <c r="AI75" s="195"/>
      <c r="AJ75" s="195"/>
      <c r="AK75" s="195"/>
      <c r="AL75" s="195"/>
      <c r="AM75" s="195"/>
      <c r="AN75" s="195"/>
      <c r="AO75" s="195"/>
      <c r="AP75" s="195"/>
      <c r="AQ75" s="195"/>
      <c r="AR75" s="195"/>
      <c r="AS75" s="195"/>
      <c r="AT75" s="195"/>
      <c r="AU75" s="195"/>
      <c r="AV75" s="195"/>
      <c r="AW75" s="195"/>
      <c r="AX75" s="195"/>
      <c r="AY75" s="195"/>
      <c r="AZ75" s="195"/>
      <c r="BA75" s="195"/>
      <c r="BB75" s="195"/>
      <c r="BC75" s="195"/>
      <c r="BD75" s="195"/>
      <c r="BE75" s="195"/>
      <c r="BF75" s="195"/>
      <c r="BG75" s="195"/>
      <c r="BH75" s="195"/>
      <c r="BI75" s="195"/>
      <c r="BJ75" s="195"/>
      <c r="BK75" s="195"/>
      <c r="BL75" s="195"/>
      <c r="BM75" s="195"/>
      <c r="BN75" s="195"/>
      <c r="BO75" s="195"/>
      <c r="BP75" s="195"/>
      <c r="BQ75" s="195"/>
      <c r="BR75" s="195"/>
      <c r="BS75" s="195"/>
      <c r="BT75" s="195"/>
      <c r="BU75" s="195"/>
      <c r="BV75" s="195"/>
      <c r="BW75" s="195"/>
      <c r="BX75" s="195"/>
      <c r="BY75" s="195"/>
      <c r="BZ75" s="195"/>
      <c r="CA75" s="195"/>
      <c r="CB75" s="195"/>
      <c r="CC75" s="195"/>
      <c r="CD75" s="195"/>
      <c r="CE75" s="195"/>
      <c r="CF75" s="195"/>
      <c r="CG75" s="195"/>
      <c r="CH75" s="195"/>
      <c r="CI75" s="195"/>
      <c r="CJ75" s="195"/>
      <c r="CK75" s="195"/>
      <c r="CL75" s="195"/>
      <c r="CM75" s="195"/>
      <c r="CN75" s="195"/>
      <c r="CO75" s="195"/>
      <c r="CP75" s="195"/>
      <c r="CQ75" s="195"/>
      <c r="CR75" s="195"/>
      <c r="CS75" s="195"/>
      <c r="CT75" s="195"/>
      <c r="CU75" s="195"/>
      <c r="CV75" s="195"/>
      <c r="CW75" s="195"/>
      <c r="CX75" s="195"/>
      <c r="CY75" s="195"/>
      <c r="CZ75" s="195"/>
      <c r="DA75" s="195"/>
      <c r="DB75" s="195"/>
      <c r="DC75" s="195"/>
      <c r="DD75" s="195"/>
      <c r="DE75" s="195"/>
      <c r="DF75" s="195"/>
      <c r="DG75" s="195"/>
      <c r="DH75" s="195"/>
      <c r="DI75" s="195"/>
      <c r="DJ75" s="195"/>
      <c r="DK75" s="195"/>
      <c r="DL75" s="195"/>
      <c r="DM75" s="195"/>
      <c r="DN75" s="195"/>
      <c r="DO75" s="195"/>
      <c r="DP75" s="195"/>
      <c r="DQ75" s="195"/>
      <c r="DR75" s="195"/>
      <c r="DS75" s="195"/>
      <c r="DT75" s="195"/>
      <c r="DU75" s="195"/>
      <c r="DV75" s="195"/>
      <c r="DW75" s="195"/>
      <c r="DX75" s="195"/>
      <c r="DY75" s="195"/>
      <c r="DZ75" s="195"/>
      <c r="EA75" s="195"/>
      <c r="EB75" s="195"/>
      <c r="EC75" s="195"/>
      <c r="ED75" s="195"/>
      <c r="EE75" s="195"/>
      <c r="EF75" s="195"/>
      <c r="EG75" s="195"/>
      <c r="EH75" s="195"/>
      <c r="EI75" s="195"/>
      <c r="EJ75" s="195"/>
      <c r="EK75" s="195"/>
      <c r="EL75" s="195"/>
      <c r="EM75" s="195"/>
      <c r="EN75" s="195"/>
      <c r="EO75" s="195"/>
      <c r="EP75" s="195"/>
      <c r="EQ75" s="195"/>
      <c r="ER75" s="195"/>
      <c r="ES75" s="195"/>
      <c r="ET75" s="195"/>
      <c r="EU75" s="195"/>
      <c r="EV75" s="195"/>
      <c r="EW75" s="195"/>
      <c r="EX75" s="195"/>
      <c r="EY75" s="195"/>
      <c r="EZ75" s="195"/>
      <c r="FA75" s="195"/>
      <c r="FB75" s="195"/>
      <c r="FC75" s="195"/>
      <c r="FD75" s="195"/>
      <c r="FE75" s="195"/>
      <c r="FF75" s="195"/>
      <c r="FG75" s="195"/>
      <c r="FH75" s="195"/>
    </row>
    <row r="76" spans="3:164" s="195" customFormat="1" x14ac:dyDescent="0.2">
      <c r="C76" s="51">
        <v>6</v>
      </c>
      <c r="D76" s="24" t="s">
        <v>10</v>
      </c>
      <c r="E76" s="118" t="s">
        <v>574</v>
      </c>
      <c r="F76" s="118" t="s">
        <v>1212</v>
      </c>
      <c r="G76" s="229"/>
      <c r="H76" s="229"/>
      <c r="I76" s="229"/>
      <c r="J76" s="229"/>
      <c r="K76" s="229"/>
      <c r="L76" s="24"/>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3"/>
      <c r="EY76" s="13"/>
      <c r="EZ76" s="13"/>
      <c r="FA76" s="13"/>
      <c r="FB76" s="13"/>
      <c r="FC76" s="13"/>
      <c r="FD76" s="13"/>
      <c r="FE76" s="13"/>
      <c r="FF76" s="13"/>
      <c r="FG76" s="13"/>
      <c r="FH76" s="13"/>
    </row>
    <row r="77" spans="3:164" ht="28.5" x14ac:dyDescent="0.2">
      <c r="C77" s="51">
        <v>7</v>
      </c>
      <c r="D77" s="24" t="s">
        <v>575</v>
      </c>
      <c r="E77" s="30" t="s">
        <v>114</v>
      </c>
      <c r="F77" s="30"/>
      <c r="G77" s="229"/>
      <c r="H77" s="229"/>
      <c r="I77" s="229"/>
      <c r="J77" s="229"/>
      <c r="K77" s="229"/>
      <c r="L77" s="24"/>
    </row>
    <row r="78" spans="3:164" x14ac:dyDescent="0.2">
      <c r="C78" s="51">
        <v>8</v>
      </c>
      <c r="D78" s="24" t="s">
        <v>576</v>
      </c>
      <c r="E78" s="30" t="s">
        <v>115</v>
      </c>
      <c r="F78" s="30"/>
      <c r="G78" s="229"/>
      <c r="H78" s="229"/>
      <c r="I78" s="229"/>
      <c r="J78" s="229"/>
      <c r="K78" s="229"/>
      <c r="L78" s="24"/>
    </row>
    <row r="79" spans="3:164" x14ac:dyDescent="0.2">
      <c r="C79" s="189">
        <v>9</v>
      </c>
      <c r="D79" s="190" t="s">
        <v>577</v>
      </c>
      <c r="E79" s="191" t="s">
        <v>153</v>
      </c>
      <c r="F79" s="190" t="s">
        <v>987</v>
      </c>
      <c r="G79" s="232"/>
      <c r="H79" s="232"/>
      <c r="I79" s="232"/>
      <c r="J79" s="232"/>
      <c r="K79" s="232"/>
      <c r="L79" s="190"/>
      <c r="M79" s="195"/>
      <c r="N79" s="195"/>
      <c r="O79" s="195"/>
      <c r="P79" s="195"/>
      <c r="Q79" s="195"/>
      <c r="R79" s="195"/>
      <c r="S79" s="195"/>
      <c r="T79" s="195"/>
      <c r="U79" s="195"/>
      <c r="V79" s="195"/>
      <c r="W79" s="195"/>
      <c r="X79" s="195"/>
      <c r="Y79" s="195"/>
      <c r="Z79" s="195"/>
      <c r="AA79" s="195"/>
      <c r="AB79" s="195"/>
      <c r="AC79" s="195"/>
      <c r="AD79" s="195"/>
      <c r="AE79" s="195"/>
      <c r="AF79" s="195"/>
      <c r="AG79" s="195"/>
      <c r="AH79" s="195"/>
      <c r="AI79" s="195"/>
      <c r="AJ79" s="195"/>
      <c r="AK79" s="195"/>
      <c r="AL79" s="195"/>
      <c r="AM79" s="195"/>
      <c r="AN79" s="195"/>
      <c r="AO79" s="195"/>
      <c r="AP79" s="195"/>
      <c r="AQ79" s="195"/>
      <c r="AR79" s="195"/>
      <c r="AS79" s="195"/>
      <c r="AT79" s="195"/>
      <c r="AU79" s="195"/>
      <c r="AV79" s="195"/>
      <c r="AW79" s="195"/>
      <c r="AX79" s="195"/>
      <c r="AY79" s="195"/>
      <c r="AZ79" s="195"/>
      <c r="BA79" s="195"/>
      <c r="BB79" s="195"/>
      <c r="BC79" s="195"/>
      <c r="BD79" s="195"/>
      <c r="BE79" s="195"/>
      <c r="BF79" s="195"/>
      <c r="BG79" s="195"/>
      <c r="BH79" s="195"/>
      <c r="BI79" s="195"/>
      <c r="BJ79" s="195"/>
      <c r="BK79" s="195"/>
      <c r="BL79" s="195"/>
      <c r="BM79" s="195"/>
      <c r="BN79" s="195"/>
      <c r="BO79" s="195"/>
      <c r="BP79" s="195"/>
      <c r="BQ79" s="195"/>
      <c r="BR79" s="195"/>
      <c r="BS79" s="195"/>
      <c r="BT79" s="195"/>
      <c r="BU79" s="195"/>
      <c r="BV79" s="195"/>
      <c r="BW79" s="195"/>
      <c r="BX79" s="195"/>
      <c r="BY79" s="195"/>
      <c r="BZ79" s="195"/>
      <c r="CA79" s="195"/>
      <c r="CB79" s="195"/>
      <c r="CC79" s="195"/>
      <c r="CD79" s="195"/>
      <c r="CE79" s="195"/>
      <c r="CF79" s="195"/>
      <c r="CG79" s="195"/>
      <c r="CH79" s="195"/>
      <c r="CI79" s="195"/>
      <c r="CJ79" s="195"/>
      <c r="CK79" s="195"/>
      <c r="CL79" s="195"/>
      <c r="CM79" s="195"/>
      <c r="CN79" s="195"/>
      <c r="CO79" s="195"/>
      <c r="CP79" s="195"/>
      <c r="CQ79" s="195"/>
      <c r="CR79" s="195"/>
      <c r="CS79" s="195"/>
      <c r="CT79" s="195"/>
      <c r="CU79" s="195"/>
      <c r="CV79" s="195"/>
      <c r="CW79" s="195"/>
      <c r="CX79" s="195"/>
      <c r="CY79" s="195"/>
      <c r="CZ79" s="195"/>
      <c r="DA79" s="195"/>
      <c r="DB79" s="195"/>
      <c r="DC79" s="195"/>
      <c r="DD79" s="195"/>
      <c r="DE79" s="195"/>
      <c r="DF79" s="195"/>
      <c r="DG79" s="195"/>
      <c r="DH79" s="195"/>
      <c r="DI79" s="195"/>
      <c r="DJ79" s="195"/>
      <c r="DK79" s="195"/>
      <c r="DL79" s="195"/>
      <c r="DM79" s="195"/>
      <c r="DN79" s="195"/>
      <c r="DO79" s="195"/>
      <c r="DP79" s="195"/>
      <c r="DQ79" s="195"/>
      <c r="DR79" s="195"/>
      <c r="DS79" s="195"/>
      <c r="DT79" s="195"/>
      <c r="DU79" s="195"/>
      <c r="DV79" s="195"/>
      <c r="DW79" s="195"/>
      <c r="DX79" s="195"/>
      <c r="DY79" s="195"/>
      <c r="DZ79" s="195"/>
      <c r="EA79" s="195"/>
      <c r="EB79" s="195"/>
      <c r="EC79" s="195"/>
      <c r="ED79" s="195"/>
      <c r="EE79" s="195"/>
      <c r="EF79" s="195"/>
      <c r="EG79" s="195"/>
      <c r="EH79" s="195"/>
      <c r="EI79" s="195"/>
      <c r="EJ79" s="195"/>
      <c r="EK79" s="195"/>
      <c r="EL79" s="195"/>
      <c r="EM79" s="195"/>
      <c r="EN79" s="195"/>
      <c r="EO79" s="195"/>
      <c r="EP79" s="195"/>
      <c r="EQ79" s="195"/>
      <c r="ER79" s="195"/>
      <c r="ES79" s="195"/>
      <c r="ET79" s="195"/>
      <c r="EU79" s="195"/>
      <c r="EV79" s="195"/>
      <c r="EW79" s="195"/>
      <c r="EX79" s="195"/>
      <c r="EY79" s="195"/>
      <c r="EZ79" s="195"/>
      <c r="FA79" s="195"/>
      <c r="FB79" s="195"/>
      <c r="FC79" s="195"/>
      <c r="FD79" s="195"/>
      <c r="FE79" s="195"/>
      <c r="FF79" s="195"/>
      <c r="FG79" s="195"/>
      <c r="FH79" s="195"/>
    </row>
    <row r="80" spans="3:164" s="195" customFormat="1" x14ac:dyDescent="0.2">
      <c r="C80" s="51">
        <v>10</v>
      </c>
      <c r="D80" s="24" t="s">
        <v>552</v>
      </c>
      <c r="E80" s="141" t="s">
        <v>961</v>
      </c>
      <c r="F80" s="141"/>
      <c r="G80" s="229"/>
      <c r="H80" s="229"/>
      <c r="I80" s="229"/>
      <c r="J80" s="229"/>
      <c r="K80" s="229"/>
      <c r="L80" s="24"/>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c r="EF80" s="13"/>
      <c r="EG80" s="13"/>
      <c r="EH80" s="13"/>
      <c r="EI80" s="13"/>
      <c r="EJ80" s="13"/>
      <c r="EK80" s="13"/>
      <c r="EL80" s="13"/>
      <c r="EM80" s="13"/>
      <c r="EN80" s="13"/>
      <c r="EO80" s="13"/>
      <c r="EP80" s="13"/>
      <c r="EQ80" s="13"/>
      <c r="ER80" s="13"/>
      <c r="ES80" s="13"/>
      <c r="ET80" s="13"/>
      <c r="EU80" s="13"/>
      <c r="EV80" s="13"/>
      <c r="EW80" s="13"/>
      <c r="EX80" s="13"/>
      <c r="EY80" s="13"/>
      <c r="EZ80" s="13"/>
      <c r="FA80" s="13"/>
      <c r="FB80" s="13"/>
      <c r="FC80" s="13"/>
      <c r="FD80" s="13"/>
      <c r="FE80" s="13"/>
      <c r="FF80" s="13"/>
      <c r="FG80" s="13"/>
      <c r="FH80" s="13"/>
    </row>
    <row r="81" spans="3:164" x14ac:dyDescent="0.2">
      <c r="C81" s="51">
        <v>11</v>
      </c>
      <c r="D81" s="24" t="s">
        <v>578</v>
      </c>
      <c r="E81" s="141" t="s">
        <v>553</v>
      </c>
      <c r="F81" s="141"/>
      <c r="G81" s="229"/>
      <c r="H81" s="229"/>
      <c r="I81" s="229"/>
      <c r="J81" s="229"/>
      <c r="K81" s="229"/>
      <c r="L81" s="24"/>
    </row>
    <row r="82" spans="3:164" x14ac:dyDescent="0.2">
      <c r="C82" s="51">
        <v>12</v>
      </c>
      <c r="D82" s="24" t="s">
        <v>554</v>
      </c>
      <c r="E82" s="141" t="s">
        <v>554</v>
      </c>
      <c r="F82" s="141"/>
      <c r="G82" s="230"/>
      <c r="H82" s="230"/>
      <c r="I82" s="230"/>
      <c r="J82" s="229"/>
      <c r="K82" s="229"/>
      <c r="L82" s="24"/>
    </row>
    <row r="83" spans="3:164" x14ac:dyDescent="0.2">
      <c r="C83" s="51">
        <v>13</v>
      </c>
      <c r="D83" s="24" t="s">
        <v>988</v>
      </c>
      <c r="E83" s="141" t="s">
        <v>989</v>
      </c>
      <c r="F83" s="141"/>
      <c r="G83" s="230"/>
      <c r="H83" s="230"/>
      <c r="I83" s="230"/>
      <c r="J83" s="229"/>
      <c r="K83" s="229"/>
      <c r="L83" s="24"/>
    </row>
    <row r="84" spans="3:164" x14ac:dyDescent="0.2">
      <c r="C84" s="51">
        <v>14</v>
      </c>
      <c r="D84" s="24" t="s">
        <v>993</v>
      </c>
      <c r="E84" s="141" t="s">
        <v>992</v>
      </c>
      <c r="F84" s="141"/>
      <c r="G84" s="230"/>
      <c r="H84" s="230"/>
      <c r="I84" s="230"/>
      <c r="J84" s="229"/>
      <c r="K84" s="229"/>
      <c r="L84" s="24"/>
    </row>
    <row r="85" spans="3:164" x14ac:dyDescent="0.2">
      <c r="C85" s="51"/>
      <c r="D85" s="24"/>
      <c r="E85" s="141"/>
      <c r="F85" s="141"/>
      <c r="G85" s="230"/>
      <c r="H85" s="230"/>
      <c r="I85" s="230"/>
      <c r="J85" s="229"/>
      <c r="K85" s="229"/>
      <c r="L85" s="24"/>
    </row>
    <row r="86" spans="3:164" x14ac:dyDescent="0.2">
      <c r="C86" s="120"/>
      <c r="D86" s="121"/>
      <c r="E86" s="122"/>
      <c r="F86" s="122"/>
      <c r="G86" s="231"/>
      <c r="H86" s="231"/>
      <c r="I86" s="231"/>
      <c r="J86" s="231"/>
      <c r="K86" s="231"/>
      <c r="L86" s="121"/>
      <c r="M86" s="125"/>
      <c r="N86" s="125"/>
      <c r="O86" s="125"/>
      <c r="P86" s="125"/>
      <c r="Q86" s="125"/>
      <c r="R86" s="125"/>
      <c r="S86" s="125"/>
      <c r="T86" s="125"/>
      <c r="U86" s="125"/>
      <c r="V86" s="125"/>
      <c r="W86" s="125"/>
      <c r="X86" s="125"/>
      <c r="Y86" s="125"/>
      <c r="Z86" s="125"/>
      <c r="AA86" s="125"/>
      <c r="AB86" s="125"/>
      <c r="AC86" s="125"/>
      <c r="AD86" s="125"/>
      <c r="AE86" s="125"/>
      <c r="AF86" s="125"/>
      <c r="AG86" s="125"/>
      <c r="AH86" s="125"/>
      <c r="AI86" s="125"/>
      <c r="AJ86" s="125"/>
      <c r="AK86" s="125"/>
      <c r="AL86" s="125"/>
      <c r="AM86" s="125"/>
      <c r="AN86" s="125"/>
      <c r="AO86" s="125"/>
      <c r="AP86" s="125"/>
      <c r="AQ86" s="125"/>
      <c r="AR86" s="125"/>
      <c r="AS86" s="125"/>
      <c r="AT86" s="125"/>
      <c r="AU86" s="125"/>
      <c r="AV86" s="125"/>
      <c r="AW86" s="125"/>
      <c r="AX86" s="125"/>
      <c r="AY86" s="125"/>
      <c r="AZ86" s="125"/>
      <c r="BA86" s="125"/>
      <c r="BB86" s="125"/>
      <c r="BC86" s="125"/>
      <c r="BD86" s="125"/>
      <c r="BE86" s="125"/>
      <c r="BF86" s="125"/>
      <c r="BG86" s="125"/>
      <c r="BH86" s="125"/>
      <c r="BI86" s="125"/>
      <c r="BJ86" s="125"/>
      <c r="BK86" s="125"/>
      <c r="BL86" s="125"/>
      <c r="BM86" s="125"/>
      <c r="BN86" s="125"/>
      <c r="BO86" s="125"/>
      <c r="BP86" s="125"/>
      <c r="BQ86" s="125"/>
      <c r="BR86" s="125"/>
      <c r="BS86" s="125"/>
      <c r="BT86" s="125"/>
      <c r="BU86" s="125"/>
      <c r="BV86" s="125"/>
      <c r="BW86" s="125"/>
      <c r="BX86" s="125"/>
      <c r="BY86" s="125"/>
      <c r="BZ86" s="125"/>
      <c r="CA86" s="125"/>
      <c r="CB86" s="125"/>
      <c r="CC86" s="125"/>
      <c r="CD86" s="125"/>
      <c r="CE86" s="125"/>
      <c r="CF86" s="125"/>
      <c r="CG86" s="125"/>
      <c r="CH86" s="125"/>
      <c r="CI86" s="125"/>
      <c r="CJ86" s="125"/>
      <c r="CK86" s="125"/>
      <c r="CL86" s="125"/>
      <c r="CM86" s="125"/>
      <c r="CN86" s="125"/>
      <c r="CO86" s="125"/>
      <c r="CP86" s="125"/>
      <c r="CQ86" s="125"/>
      <c r="CR86" s="125"/>
      <c r="CS86" s="125"/>
      <c r="CT86" s="125"/>
      <c r="CU86" s="125"/>
      <c r="CV86" s="125"/>
      <c r="CW86" s="125"/>
      <c r="CX86" s="125"/>
      <c r="CY86" s="125"/>
      <c r="CZ86" s="125"/>
      <c r="DA86" s="125"/>
      <c r="DB86" s="125"/>
      <c r="DC86" s="125"/>
      <c r="DD86" s="125"/>
      <c r="DE86" s="125"/>
      <c r="DF86" s="125"/>
      <c r="DG86" s="125"/>
      <c r="DH86" s="125"/>
      <c r="DI86" s="125"/>
      <c r="DJ86" s="125"/>
      <c r="DK86" s="125"/>
      <c r="DL86" s="125"/>
      <c r="DM86" s="125"/>
      <c r="DN86" s="125"/>
      <c r="DO86" s="125"/>
      <c r="DP86" s="125"/>
      <c r="DQ86" s="125"/>
      <c r="DR86" s="125"/>
      <c r="DS86" s="125"/>
      <c r="DT86" s="125"/>
      <c r="DU86" s="125"/>
      <c r="DV86" s="125"/>
      <c r="DW86" s="125"/>
      <c r="DX86" s="125"/>
      <c r="DY86" s="125"/>
      <c r="DZ86" s="125"/>
      <c r="EA86" s="125"/>
      <c r="EB86" s="125"/>
      <c r="EC86" s="125"/>
      <c r="ED86" s="125"/>
      <c r="EE86" s="125"/>
      <c r="EF86" s="125"/>
      <c r="EG86" s="125"/>
      <c r="EH86" s="125"/>
      <c r="EI86" s="125"/>
      <c r="EJ86" s="125"/>
      <c r="EK86" s="125"/>
      <c r="EL86" s="125"/>
      <c r="EM86" s="125"/>
      <c r="EN86" s="125"/>
      <c r="EO86" s="125"/>
      <c r="EP86" s="125"/>
      <c r="EQ86" s="125"/>
      <c r="ER86" s="125"/>
      <c r="ES86" s="125"/>
      <c r="ET86" s="125"/>
      <c r="EU86" s="125"/>
      <c r="EV86" s="125"/>
      <c r="EW86" s="125"/>
      <c r="EX86" s="125"/>
      <c r="EY86" s="125"/>
      <c r="EZ86" s="125"/>
      <c r="FA86" s="125"/>
      <c r="FB86" s="125"/>
      <c r="FC86" s="125"/>
      <c r="FD86" s="125"/>
      <c r="FE86" s="125"/>
      <c r="FF86" s="125"/>
      <c r="FG86" s="125"/>
      <c r="FH86" s="125"/>
    </row>
    <row r="87" spans="3:164" s="125" customFormat="1" ht="15" x14ac:dyDescent="0.2">
      <c r="C87" s="51" t="s">
        <v>65</v>
      </c>
      <c r="D87" s="24" t="s">
        <v>66</v>
      </c>
      <c r="E87" s="29" t="s">
        <v>116</v>
      </c>
      <c r="F87" s="29"/>
      <c r="G87" s="233"/>
      <c r="H87" s="233"/>
      <c r="I87" s="233"/>
      <c r="J87" s="229"/>
      <c r="K87" s="229"/>
      <c r="L87" s="24"/>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3"/>
      <c r="DK87" s="13"/>
      <c r="DL87" s="13"/>
      <c r="DM87" s="13"/>
      <c r="DN87" s="13"/>
      <c r="DO87" s="13"/>
      <c r="DP87" s="13"/>
      <c r="DQ87" s="13"/>
      <c r="DR87" s="13"/>
      <c r="DS87" s="13"/>
      <c r="DT87" s="13"/>
      <c r="DU87" s="13"/>
      <c r="DV87" s="13"/>
      <c r="DW87" s="13"/>
      <c r="DX87" s="13"/>
      <c r="DY87" s="13"/>
      <c r="DZ87" s="13"/>
      <c r="EA87" s="13"/>
      <c r="EB87" s="13"/>
      <c r="EC87" s="13"/>
      <c r="ED87" s="13"/>
      <c r="EE87" s="13"/>
      <c r="EF87" s="13"/>
      <c r="EG87" s="13"/>
      <c r="EH87" s="13"/>
      <c r="EI87" s="13"/>
      <c r="EJ87" s="13"/>
      <c r="EK87" s="13"/>
      <c r="EL87" s="13"/>
      <c r="EM87" s="13"/>
      <c r="EN87" s="13"/>
      <c r="EO87" s="13"/>
      <c r="EP87" s="13"/>
      <c r="EQ87" s="13"/>
      <c r="ER87" s="13"/>
      <c r="ES87" s="13"/>
      <c r="ET87" s="13"/>
      <c r="EU87" s="13"/>
      <c r="EV87" s="13"/>
      <c r="EW87" s="13"/>
      <c r="EX87" s="13"/>
      <c r="EY87" s="13"/>
      <c r="EZ87" s="13"/>
      <c r="FA87" s="13"/>
      <c r="FB87" s="13"/>
      <c r="FC87" s="13"/>
      <c r="FD87" s="13"/>
      <c r="FE87" s="13"/>
      <c r="FF87" s="13"/>
      <c r="FG87" s="13"/>
      <c r="FH87" s="13"/>
    </row>
    <row r="88" spans="3:164" x14ac:dyDescent="0.2">
      <c r="C88" s="51">
        <v>1</v>
      </c>
      <c r="D88" s="24"/>
      <c r="E88" s="30" t="s">
        <v>117</v>
      </c>
      <c r="F88" s="30" t="s">
        <v>1218</v>
      </c>
      <c r="G88" s="229"/>
      <c r="H88" s="229"/>
      <c r="I88" s="229"/>
      <c r="J88" s="229"/>
      <c r="K88" s="229"/>
      <c r="L88" s="24"/>
    </row>
    <row r="89" spans="3:164" x14ac:dyDescent="0.2">
      <c r="C89" s="51">
        <v>2</v>
      </c>
      <c r="D89" s="24"/>
      <c r="E89" s="30" t="s">
        <v>119</v>
      </c>
      <c r="F89" s="30" t="s">
        <v>1218</v>
      </c>
      <c r="G89" s="229"/>
      <c r="H89" s="229"/>
      <c r="I89" s="229"/>
      <c r="J89" s="229"/>
      <c r="K89" s="229"/>
      <c r="L89" s="24"/>
    </row>
    <row r="90" spans="3:164" x14ac:dyDescent="0.2">
      <c r="C90" s="51">
        <v>3</v>
      </c>
      <c r="D90" s="24"/>
      <c r="E90" s="30" t="s">
        <v>120</v>
      </c>
      <c r="F90" s="30" t="s">
        <v>1218</v>
      </c>
      <c r="G90" s="229"/>
      <c r="H90" s="229"/>
      <c r="I90" s="229"/>
      <c r="J90" s="229"/>
      <c r="K90" s="229"/>
      <c r="L90" s="24"/>
    </row>
    <row r="91" spans="3:164" x14ac:dyDescent="0.2">
      <c r="C91" s="51">
        <v>4</v>
      </c>
      <c r="D91" s="24"/>
      <c r="E91" s="30" t="s">
        <v>124</v>
      </c>
      <c r="F91" s="30"/>
      <c r="G91" s="229"/>
      <c r="H91" s="229"/>
      <c r="I91" s="229"/>
      <c r="J91" s="229"/>
      <c r="K91" s="229"/>
      <c r="L91" s="24"/>
    </row>
    <row r="92" spans="3:164" x14ac:dyDescent="0.2">
      <c r="C92" s="51">
        <v>5</v>
      </c>
      <c r="D92" s="24"/>
      <c r="E92" s="30" t="s">
        <v>125</v>
      </c>
      <c r="F92" s="30"/>
      <c r="G92" s="229"/>
      <c r="H92" s="229"/>
      <c r="I92" s="229"/>
      <c r="J92" s="229"/>
      <c r="K92" s="229"/>
      <c r="L92" s="24"/>
    </row>
    <row r="93" spans="3:164" x14ac:dyDescent="0.2">
      <c r="C93" s="51">
        <v>6</v>
      </c>
      <c r="D93" s="24"/>
      <c r="E93" s="30" t="s">
        <v>126</v>
      </c>
      <c r="F93" s="30"/>
      <c r="G93" s="229"/>
      <c r="H93" s="229"/>
      <c r="I93" s="229"/>
      <c r="J93" s="229"/>
      <c r="K93" s="229"/>
      <c r="L93" s="24"/>
    </row>
    <row r="94" spans="3:164" x14ac:dyDescent="0.2">
      <c r="C94" s="51">
        <v>7</v>
      </c>
      <c r="D94" s="24"/>
      <c r="E94" s="30" t="s">
        <v>127</v>
      </c>
      <c r="F94" s="30"/>
      <c r="G94" s="229"/>
      <c r="H94" s="229"/>
      <c r="I94" s="229"/>
      <c r="J94" s="229"/>
      <c r="K94" s="229"/>
      <c r="L94" s="24"/>
    </row>
    <row r="95" spans="3:164" x14ac:dyDescent="0.2">
      <c r="C95" s="51">
        <v>8</v>
      </c>
      <c r="D95" s="24"/>
      <c r="E95" s="30" t="s">
        <v>128</v>
      </c>
      <c r="F95" s="30" t="s">
        <v>1218</v>
      </c>
      <c r="G95" s="229" t="s">
        <v>1269</v>
      </c>
      <c r="H95" s="229"/>
      <c r="I95" s="229"/>
      <c r="J95" s="229"/>
      <c r="K95" s="229"/>
      <c r="L95" s="24"/>
    </row>
    <row r="96" spans="3:164" x14ac:dyDescent="0.2">
      <c r="C96" s="51">
        <v>9</v>
      </c>
      <c r="D96" s="24"/>
      <c r="E96" s="30" t="s">
        <v>129</v>
      </c>
      <c r="F96" s="30"/>
      <c r="G96" s="229"/>
      <c r="H96" s="229"/>
      <c r="I96" s="229"/>
      <c r="J96" s="229"/>
      <c r="K96" s="229"/>
      <c r="L96" s="24"/>
    </row>
    <row r="97" spans="3:164" x14ac:dyDescent="0.2">
      <c r="C97" s="51">
        <v>10</v>
      </c>
      <c r="D97" s="24"/>
      <c r="E97" s="30" t="s">
        <v>130</v>
      </c>
      <c r="F97" s="30"/>
      <c r="G97" s="229"/>
      <c r="H97" s="229"/>
      <c r="I97" s="229"/>
      <c r="J97" s="229"/>
      <c r="K97" s="229"/>
      <c r="L97" s="24"/>
    </row>
    <row r="98" spans="3:164" x14ac:dyDescent="0.2">
      <c r="C98" s="51">
        <v>11</v>
      </c>
      <c r="D98" s="24"/>
      <c r="E98" s="30" t="s">
        <v>157</v>
      </c>
      <c r="F98" s="30"/>
      <c r="G98" s="229"/>
      <c r="H98" s="229"/>
      <c r="I98" s="229"/>
      <c r="J98" s="229"/>
      <c r="K98" s="229"/>
      <c r="L98" s="24"/>
    </row>
    <row r="99" spans="3:164" x14ac:dyDescent="0.2">
      <c r="C99" s="51">
        <v>12</v>
      </c>
      <c r="D99" s="24"/>
      <c r="E99" s="30" t="s">
        <v>131</v>
      </c>
      <c r="F99" s="30"/>
      <c r="G99" s="229"/>
      <c r="H99" s="229"/>
      <c r="I99" s="229"/>
      <c r="J99" s="229"/>
      <c r="K99" s="229"/>
      <c r="L99" s="24"/>
    </row>
    <row r="100" spans="3:164" x14ac:dyDescent="0.2">
      <c r="C100" s="51">
        <v>13</v>
      </c>
      <c r="D100" s="24"/>
      <c r="E100" s="30" t="s">
        <v>158</v>
      </c>
      <c r="F100" s="30"/>
      <c r="G100" s="229"/>
      <c r="H100" s="229"/>
      <c r="I100" s="229"/>
      <c r="J100" s="229"/>
      <c r="K100" s="229"/>
      <c r="L100" s="24"/>
    </row>
    <row r="101" spans="3:164" x14ac:dyDescent="0.2">
      <c r="C101" s="24">
        <v>14</v>
      </c>
      <c r="D101" s="24"/>
      <c r="E101" s="30" t="s">
        <v>435</v>
      </c>
      <c r="F101" s="30"/>
      <c r="G101" s="229"/>
      <c r="H101" s="229"/>
      <c r="I101" s="229"/>
      <c r="J101" s="229"/>
      <c r="K101" s="229"/>
      <c r="L101" s="24"/>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c r="BD101" s="23"/>
      <c r="BE101" s="23"/>
      <c r="BF101" s="23"/>
      <c r="BG101" s="23"/>
      <c r="BH101" s="23"/>
      <c r="BI101" s="23"/>
      <c r="BJ101" s="23"/>
      <c r="BK101" s="23"/>
      <c r="BL101" s="23"/>
      <c r="BM101" s="23"/>
      <c r="BN101" s="23"/>
      <c r="BO101" s="23"/>
      <c r="BP101" s="23"/>
      <c r="BQ101" s="23"/>
      <c r="BR101" s="23"/>
      <c r="BS101" s="23"/>
      <c r="BT101" s="23"/>
      <c r="BU101" s="23"/>
      <c r="BV101" s="23"/>
      <c r="BW101" s="23"/>
      <c r="BX101" s="23"/>
      <c r="BY101" s="23"/>
      <c r="BZ101" s="23"/>
      <c r="CA101" s="23"/>
      <c r="CB101" s="23"/>
      <c r="CC101" s="23"/>
      <c r="CD101" s="23"/>
      <c r="CE101" s="23"/>
      <c r="CF101" s="23"/>
      <c r="CG101" s="23"/>
      <c r="CH101" s="23"/>
      <c r="CI101" s="23"/>
      <c r="CJ101" s="23"/>
      <c r="CK101" s="23"/>
      <c r="CL101" s="23"/>
      <c r="CM101" s="23"/>
      <c r="CN101" s="23"/>
      <c r="CO101" s="23"/>
      <c r="CP101" s="23"/>
      <c r="CQ101" s="23"/>
      <c r="CR101" s="23"/>
      <c r="CS101" s="23"/>
      <c r="CT101" s="23"/>
      <c r="CU101" s="23"/>
      <c r="CV101" s="23"/>
      <c r="CW101" s="23"/>
      <c r="CX101" s="23"/>
      <c r="CY101" s="23"/>
      <c r="CZ101" s="23"/>
      <c r="DA101" s="23"/>
      <c r="DB101" s="23"/>
      <c r="DC101" s="23"/>
      <c r="DD101" s="23"/>
      <c r="DE101" s="23"/>
      <c r="DF101" s="23"/>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c r="ED101" s="23"/>
      <c r="EE101" s="23"/>
      <c r="EF101" s="23"/>
      <c r="EG101" s="23"/>
      <c r="EH101" s="23"/>
      <c r="EI101" s="23"/>
      <c r="EJ101" s="23"/>
      <c r="EK101" s="23"/>
      <c r="EL101" s="23"/>
      <c r="EM101" s="23"/>
      <c r="EN101" s="23"/>
      <c r="EO101" s="23"/>
      <c r="EP101" s="23"/>
      <c r="EQ101" s="23"/>
      <c r="ER101" s="23"/>
      <c r="ES101" s="23"/>
      <c r="ET101" s="23"/>
      <c r="EU101" s="23"/>
      <c r="EV101" s="23"/>
      <c r="EW101" s="23"/>
      <c r="EX101" s="23"/>
      <c r="EY101" s="23"/>
      <c r="EZ101" s="23"/>
      <c r="FA101" s="23"/>
      <c r="FB101" s="23"/>
      <c r="FC101" s="23"/>
      <c r="FD101" s="23"/>
      <c r="FE101" s="23"/>
      <c r="FF101" s="23"/>
      <c r="FG101" s="23"/>
      <c r="FH101" s="23"/>
    </row>
    <row r="102" spans="3:164" s="23" customFormat="1" x14ac:dyDescent="0.25">
      <c r="C102" s="24">
        <v>15</v>
      </c>
      <c r="D102" s="24"/>
      <c r="E102" s="30" t="s">
        <v>481</v>
      </c>
      <c r="F102" s="30"/>
      <c r="G102" s="229"/>
      <c r="H102" s="229"/>
      <c r="I102" s="229"/>
      <c r="J102" s="229"/>
      <c r="K102" s="229"/>
      <c r="L102" s="24"/>
    </row>
    <row r="103" spans="3:164" s="23" customFormat="1" x14ac:dyDescent="0.25">
      <c r="C103" s="24">
        <v>16</v>
      </c>
      <c r="D103" s="24"/>
      <c r="E103" s="30" t="s">
        <v>507</v>
      </c>
      <c r="F103" s="30"/>
      <c r="G103" s="229"/>
      <c r="H103" s="229"/>
      <c r="I103" s="229"/>
      <c r="J103" s="229"/>
      <c r="K103" s="229"/>
      <c r="L103" s="24"/>
    </row>
    <row r="104" spans="3:164" s="23" customFormat="1" x14ac:dyDescent="0.25">
      <c r="C104" s="24"/>
      <c r="D104" s="24"/>
      <c r="E104" s="30"/>
      <c r="F104" s="30"/>
      <c r="G104" s="229"/>
      <c r="H104" s="229"/>
      <c r="I104" s="229"/>
      <c r="J104" s="229"/>
      <c r="K104" s="229"/>
      <c r="L104" s="24"/>
    </row>
    <row r="105" spans="3:164" s="23" customFormat="1" x14ac:dyDescent="0.2">
      <c r="C105" s="120"/>
      <c r="D105" s="121"/>
      <c r="E105" s="122"/>
      <c r="F105" s="122"/>
      <c r="G105" s="231"/>
      <c r="H105" s="231"/>
      <c r="I105" s="231"/>
      <c r="J105" s="231"/>
      <c r="K105" s="231"/>
      <c r="L105" s="121"/>
      <c r="M105" s="125"/>
      <c r="N105" s="125"/>
      <c r="O105" s="125"/>
      <c r="P105" s="125"/>
      <c r="Q105" s="125"/>
      <c r="R105" s="125"/>
      <c r="S105" s="125"/>
      <c r="T105" s="125"/>
      <c r="U105" s="125"/>
      <c r="V105" s="125"/>
      <c r="W105" s="125"/>
      <c r="X105" s="125"/>
      <c r="Y105" s="125"/>
      <c r="Z105" s="125"/>
      <c r="AA105" s="125"/>
      <c r="AB105" s="125"/>
      <c r="AC105" s="125"/>
      <c r="AD105" s="125"/>
      <c r="AE105" s="125"/>
      <c r="AF105" s="125"/>
      <c r="AG105" s="125"/>
      <c r="AH105" s="125"/>
      <c r="AI105" s="125"/>
      <c r="AJ105" s="125"/>
      <c r="AK105" s="125"/>
      <c r="AL105" s="125"/>
      <c r="AM105" s="125"/>
      <c r="AN105" s="125"/>
      <c r="AO105" s="125"/>
      <c r="AP105" s="125"/>
      <c r="AQ105" s="125"/>
      <c r="AR105" s="125"/>
      <c r="AS105" s="125"/>
      <c r="AT105" s="125"/>
      <c r="AU105" s="125"/>
      <c r="AV105" s="125"/>
      <c r="AW105" s="125"/>
      <c r="AX105" s="125"/>
      <c r="AY105" s="125"/>
      <c r="AZ105" s="125"/>
      <c r="BA105" s="125"/>
      <c r="BB105" s="125"/>
      <c r="BC105" s="125"/>
      <c r="BD105" s="125"/>
      <c r="BE105" s="125"/>
      <c r="BF105" s="125"/>
      <c r="BG105" s="125"/>
      <c r="BH105" s="125"/>
      <c r="BI105" s="125"/>
      <c r="BJ105" s="125"/>
      <c r="BK105" s="125"/>
      <c r="BL105" s="125"/>
      <c r="BM105" s="125"/>
      <c r="BN105" s="125"/>
      <c r="BO105" s="125"/>
      <c r="BP105" s="125"/>
      <c r="BQ105" s="125"/>
      <c r="BR105" s="125"/>
      <c r="BS105" s="125"/>
      <c r="BT105" s="125"/>
      <c r="BU105" s="125"/>
      <c r="BV105" s="125"/>
      <c r="BW105" s="125"/>
      <c r="BX105" s="125"/>
      <c r="BY105" s="125"/>
      <c r="BZ105" s="125"/>
      <c r="CA105" s="125"/>
      <c r="CB105" s="125"/>
      <c r="CC105" s="125"/>
      <c r="CD105" s="125"/>
      <c r="CE105" s="125"/>
      <c r="CF105" s="125"/>
      <c r="CG105" s="125"/>
      <c r="CH105" s="125"/>
      <c r="CI105" s="125"/>
      <c r="CJ105" s="125"/>
      <c r="CK105" s="125"/>
      <c r="CL105" s="125"/>
      <c r="CM105" s="125"/>
      <c r="CN105" s="125"/>
      <c r="CO105" s="125"/>
      <c r="CP105" s="125"/>
      <c r="CQ105" s="125"/>
      <c r="CR105" s="125"/>
      <c r="CS105" s="125"/>
      <c r="CT105" s="125"/>
      <c r="CU105" s="125"/>
      <c r="CV105" s="125"/>
      <c r="CW105" s="125"/>
      <c r="CX105" s="125"/>
      <c r="CY105" s="125"/>
      <c r="CZ105" s="125"/>
      <c r="DA105" s="125"/>
      <c r="DB105" s="125"/>
      <c r="DC105" s="125"/>
      <c r="DD105" s="125"/>
      <c r="DE105" s="125"/>
      <c r="DF105" s="125"/>
      <c r="DG105" s="125"/>
      <c r="DH105" s="125"/>
      <c r="DI105" s="125"/>
      <c r="DJ105" s="125"/>
      <c r="DK105" s="125"/>
      <c r="DL105" s="125"/>
      <c r="DM105" s="125"/>
      <c r="DN105" s="125"/>
      <c r="DO105" s="125"/>
      <c r="DP105" s="125"/>
      <c r="DQ105" s="125"/>
      <c r="DR105" s="125"/>
      <c r="DS105" s="125"/>
      <c r="DT105" s="125"/>
      <c r="DU105" s="125"/>
      <c r="DV105" s="125"/>
      <c r="DW105" s="125"/>
      <c r="DX105" s="125"/>
      <c r="DY105" s="125"/>
      <c r="DZ105" s="125"/>
      <c r="EA105" s="125"/>
      <c r="EB105" s="125"/>
      <c r="EC105" s="125"/>
      <c r="ED105" s="125"/>
      <c r="EE105" s="125"/>
      <c r="EF105" s="125"/>
      <c r="EG105" s="125"/>
      <c r="EH105" s="125"/>
      <c r="EI105" s="125"/>
      <c r="EJ105" s="125"/>
      <c r="EK105" s="125"/>
      <c r="EL105" s="125"/>
      <c r="EM105" s="125"/>
      <c r="EN105" s="125"/>
      <c r="EO105" s="125"/>
      <c r="EP105" s="125"/>
      <c r="EQ105" s="125"/>
      <c r="ER105" s="125"/>
      <c r="ES105" s="125"/>
      <c r="ET105" s="125"/>
      <c r="EU105" s="125"/>
      <c r="EV105" s="125"/>
      <c r="EW105" s="125"/>
      <c r="EX105" s="125"/>
      <c r="EY105" s="125"/>
      <c r="EZ105" s="125"/>
      <c r="FA105" s="125"/>
      <c r="FB105" s="125"/>
      <c r="FC105" s="125"/>
      <c r="FD105" s="125"/>
      <c r="FE105" s="125"/>
      <c r="FF105" s="125"/>
      <c r="FG105" s="125"/>
      <c r="FH105" s="125"/>
    </row>
    <row r="106" spans="3:164" s="125" customFormat="1" ht="15" x14ac:dyDescent="0.2">
      <c r="C106" s="51" t="s">
        <v>65</v>
      </c>
      <c r="D106" s="24" t="s">
        <v>66</v>
      </c>
      <c r="E106" s="29" t="s">
        <v>480</v>
      </c>
      <c r="F106" s="29"/>
      <c r="G106" s="229"/>
      <c r="H106" s="229"/>
      <c r="I106" s="229"/>
      <c r="J106" s="229"/>
      <c r="K106" s="229"/>
      <c r="L106" s="24"/>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c r="CA106" s="13"/>
      <c r="CB106" s="13"/>
      <c r="CC106" s="13"/>
      <c r="CD106" s="13"/>
      <c r="CE106" s="13"/>
      <c r="CF106" s="13"/>
      <c r="CG106" s="13"/>
      <c r="CH106" s="13"/>
      <c r="CI106" s="13"/>
      <c r="CJ106" s="13"/>
      <c r="CK106" s="13"/>
      <c r="CL106" s="13"/>
      <c r="CM106" s="13"/>
      <c r="CN106" s="13"/>
      <c r="CO106" s="13"/>
      <c r="CP106" s="13"/>
      <c r="CQ106" s="13"/>
      <c r="CR106" s="13"/>
      <c r="CS106" s="13"/>
      <c r="CT106" s="13"/>
      <c r="CU106" s="13"/>
      <c r="CV106" s="13"/>
      <c r="CW106" s="13"/>
      <c r="CX106" s="13"/>
      <c r="CY106" s="13"/>
      <c r="CZ106" s="13"/>
      <c r="DA106" s="13"/>
      <c r="DB106" s="13"/>
      <c r="DC106" s="13"/>
      <c r="DD106" s="13"/>
      <c r="DE106" s="13"/>
      <c r="DF106" s="13"/>
      <c r="DG106" s="13"/>
      <c r="DH106" s="13"/>
      <c r="DI106" s="13"/>
      <c r="DJ106" s="13"/>
      <c r="DK106" s="13"/>
      <c r="DL106" s="13"/>
      <c r="DM106" s="13"/>
      <c r="DN106" s="13"/>
      <c r="DO106" s="13"/>
      <c r="DP106" s="13"/>
      <c r="DQ106" s="13"/>
      <c r="DR106" s="13"/>
      <c r="DS106" s="13"/>
      <c r="DT106" s="13"/>
      <c r="DU106" s="13"/>
      <c r="DV106" s="13"/>
      <c r="DW106" s="13"/>
      <c r="DX106" s="13"/>
      <c r="DY106" s="13"/>
      <c r="DZ106" s="13"/>
      <c r="EA106" s="13"/>
      <c r="EB106" s="13"/>
      <c r="EC106" s="13"/>
      <c r="ED106" s="13"/>
      <c r="EE106" s="13"/>
      <c r="EF106" s="13"/>
      <c r="EG106" s="13"/>
      <c r="EH106" s="13"/>
      <c r="EI106" s="13"/>
      <c r="EJ106" s="13"/>
      <c r="EK106" s="13"/>
      <c r="EL106" s="13"/>
      <c r="EM106" s="13"/>
      <c r="EN106" s="13"/>
      <c r="EO106" s="13"/>
      <c r="EP106" s="13"/>
      <c r="EQ106" s="13"/>
      <c r="ER106" s="13"/>
      <c r="ES106" s="13"/>
      <c r="ET106" s="13"/>
      <c r="EU106" s="13"/>
      <c r="EV106" s="13"/>
      <c r="EW106" s="13"/>
      <c r="EX106" s="13"/>
      <c r="EY106" s="13"/>
      <c r="EZ106" s="13"/>
      <c r="FA106" s="13"/>
      <c r="FB106" s="13"/>
      <c r="FC106" s="13"/>
      <c r="FD106" s="13"/>
      <c r="FE106" s="13"/>
      <c r="FF106" s="13"/>
      <c r="FG106" s="13"/>
      <c r="FH106" s="13"/>
    </row>
    <row r="107" spans="3:164" x14ac:dyDescent="0.2">
      <c r="C107" s="51">
        <v>1</v>
      </c>
      <c r="D107" s="24"/>
      <c r="E107" s="30" t="s">
        <v>132</v>
      </c>
      <c r="F107" s="30"/>
      <c r="G107" s="229"/>
      <c r="H107" s="229"/>
      <c r="I107" s="229"/>
      <c r="J107" s="229"/>
      <c r="K107" s="229"/>
      <c r="L107" s="24"/>
    </row>
    <row r="108" spans="3:164" x14ac:dyDescent="0.2">
      <c r="C108" s="51">
        <v>2</v>
      </c>
      <c r="D108" s="24"/>
      <c r="E108" s="30" t="s">
        <v>133</v>
      </c>
      <c r="F108" s="250" t="s">
        <v>1233</v>
      </c>
      <c r="G108" s="229" t="s">
        <v>1243</v>
      </c>
      <c r="H108" s="255">
        <f>2*6000</f>
        <v>12000</v>
      </c>
      <c r="I108" s="229"/>
      <c r="J108" s="229"/>
      <c r="K108" s="229"/>
      <c r="L108" s="24" t="s">
        <v>1427</v>
      </c>
    </row>
    <row r="109" spans="3:164" x14ac:dyDescent="0.2">
      <c r="C109" s="51"/>
      <c r="D109" s="24"/>
      <c r="E109" s="30"/>
      <c r="F109" s="250" t="s">
        <v>1240</v>
      </c>
      <c r="G109" s="229" t="s">
        <v>1243</v>
      </c>
      <c r="H109" s="255">
        <f>2*6000</f>
        <v>12000</v>
      </c>
      <c r="I109" s="229"/>
      <c r="J109" s="229"/>
      <c r="K109" s="229"/>
      <c r="L109" s="24" t="s">
        <v>1427</v>
      </c>
    </row>
    <row r="110" spans="3:164" x14ac:dyDescent="0.2">
      <c r="C110" s="51"/>
      <c r="D110" s="24"/>
      <c r="E110" s="30"/>
      <c r="F110" s="250" t="s">
        <v>1234</v>
      </c>
      <c r="G110" s="229" t="s">
        <v>1278</v>
      </c>
      <c r="H110" s="255">
        <f>4*3000</f>
        <v>12000</v>
      </c>
      <c r="I110" s="229"/>
      <c r="J110" s="229"/>
      <c r="K110" s="229"/>
      <c r="L110" s="24" t="s">
        <v>1427</v>
      </c>
    </row>
    <row r="111" spans="3:164" x14ac:dyDescent="0.2">
      <c r="C111" s="51"/>
      <c r="D111" s="24"/>
      <c r="E111" s="30"/>
      <c r="F111" s="250" t="s">
        <v>886</v>
      </c>
      <c r="G111" s="229" t="s">
        <v>1279</v>
      </c>
      <c r="H111" s="255">
        <f>10*48</f>
        <v>480</v>
      </c>
      <c r="I111" s="229"/>
      <c r="J111" s="229"/>
      <c r="K111" s="229"/>
      <c r="L111" s="24" t="s">
        <v>1427</v>
      </c>
    </row>
    <row r="112" spans="3:164" x14ac:dyDescent="0.2">
      <c r="C112" s="51"/>
      <c r="D112" s="24"/>
      <c r="E112" s="30"/>
      <c r="F112" s="250" t="s">
        <v>1426</v>
      </c>
      <c r="G112" s="229" t="s">
        <v>1280</v>
      </c>
      <c r="H112" s="255">
        <f>5*280</f>
        <v>1400</v>
      </c>
      <c r="I112" s="229"/>
      <c r="J112" s="229"/>
      <c r="K112" s="229"/>
      <c r="L112" s="24" t="s">
        <v>1428</v>
      </c>
    </row>
    <row r="113" spans="3:12" x14ac:dyDescent="0.2">
      <c r="C113" s="51"/>
      <c r="D113" s="24"/>
      <c r="E113" s="30"/>
      <c r="F113" s="250" t="s">
        <v>897</v>
      </c>
      <c r="G113" s="229" t="s">
        <v>1429</v>
      </c>
      <c r="H113" s="255">
        <f>5*200</f>
        <v>1000</v>
      </c>
      <c r="I113" s="229"/>
      <c r="J113" s="229"/>
      <c r="K113" s="229"/>
      <c r="L113" s="24" t="s">
        <v>1428</v>
      </c>
    </row>
    <row r="114" spans="3:12" x14ac:dyDescent="0.2">
      <c r="C114" s="51"/>
      <c r="D114" s="24"/>
      <c r="E114" s="30"/>
      <c r="F114" s="250" t="s">
        <v>1238</v>
      </c>
      <c r="G114" s="229" t="s">
        <v>1430</v>
      </c>
      <c r="H114" s="255">
        <f>6*100</f>
        <v>600</v>
      </c>
      <c r="I114" s="229"/>
      <c r="J114" s="229"/>
      <c r="K114" s="229"/>
      <c r="L114" s="24" t="s">
        <v>1428</v>
      </c>
    </row>
    <row r="115" spans="3:12" x14ac:dyDescent="0.2">
      <c r="C115" s="51"/>
      <c r="D115" s="24"/>
      <c r="E115" s="30"/>
      <c r="F115" s="250" t="s">
        <v>1431</v>
      </c>
      <c r="G115" s="229" t="s">
        <v>1432</v>
      </c>
      <c r="H115" s="255">
        <f>5*150</f>
        <v>750</v>
      </c>
      <c r="I115" s="229"/>
      <c r="J115" s="229"/>
      <c r="K115" s="229"/>
      <c r="L115" s="24" t="s">
        <v>1428</v>
      </c>
    </row>
    <row r="116" spans="3:12" x14ac:dyDescent="0.2">
      <c r="C116" s="51"/>
      <c r="D116" s="24"/>
      <c r="E116" s="30"/>
      <c r="F116" s="250" t="s">
        <v>905</v>
      </c>
      <c r="G116" s="229" t="s">
        <v>1433</v>
      </c>
      <c r="H116" s="255">
        <f>2*420</f>
        <v>840</v>
      </c>
      <c r="I116" s="229"/>
      <c r="J116" s="229"/>
      <c r="K116" s="229"/>
      <c r="L116" s="24" t="s">
        <v>1427</v>
      </c>
    </row>
    <row r="117" spans="3:12" x14ac:dyDescent="0.2">
      <c r="C117" s="51"/>
      <c r="D117" s="24"/>
      <c r="E117" s="30"/>
      <c r="F117" s="250" t="s">
        <v>1236</v>
      </c>
      <c r="G117" s="229" t="s">
        <v>1434</v>
      </c>
      <c r="H117" s="255">
        <f>2*250</f>
        <v>500</v>
      </c>
      <c r="I117" s="229"/>
      <c r="J117" s="229"/>
      <c r="K117" s="229"/>
      <c r="L117" s="24" t="s">
        <v>1427</v>
      </c>
    </row>
    <row r="118" spans="3:12" x14ac:dyDescent="0.2">
      <c r="C118" s="51"/>
      <c r="D118" s="24"/>
      <c r="E118" s="30"/>
      <c r="F118" s="250" t="s">
        <v>1237</v>
      </c>
      <c r="G118" s="229" t="s">
        <v>1435</v>
      </c>
      <c r="H118" s="255">
        <f>2*150</f>
        <v>300</v>
      </c>
      <c r="I118" s="229"/>
      <c r="J118" s="229"/>
      <c r="K118" s="229"/>
      <c r="L118" s="24" t="s">
        <v>1427</v>
      </c>
    </row>
    <row r="119" spans="3:12" ht="15.75" x14ac:dyDescent="0.25">
      <c r="C119" s="51"/>
      <c r="D119" s="24"/>
      <c r="E119" s="30"/>
      <c r="F119" s="252" t="s">
        <v>1263</v>
      </c>
      <c r="G119" s="229" t="s">
        <v>1266</v>
      </c>
      <c r="H119" s="255">
        <f>1*4700</f>
        <v>4700</v>
      </c>
      <c r="I119" s="229"/>
      <c r="J119" s="229"/>
      <c r="K119" s="229"/>
      <c r="L119" s="24" t="s">
        <v>1427</v>
      </c>
    </row>
    <row r="120" spans="3:12" ht="15.75" x14ac:dyDescent="0.25">
      <c r="C120" s="51"/>
      <c r="D120" s="24"/>
      <c r="E120" s="30"/>
      <c r="F120" s="252" t="s">
        <v>1264</v>
      </c>
      <c r="G120" s="229" t="s">
        <v>1267</v>
      </c>
      <c r="H120" s="255">
        <f>1*2200</f>
        <v>2200</v>
      </c>
      <c r="I120" s="229"/>
      <c r="J120" s="229"/>
      <c r="K120" s="229"/>
      <c r="L120" s="24" t="s">
        <v>1427</v>
      </c>
    </row>
    <row r="121" spans="3:12" ht="15.75" x14ac:dyDescent="0.25">
      <c r="C121" s="51"/>
      <c r="D121" s="24"/>
      <c r="E121" s="30"/>
      <c r="F121" s="251" t="s">
        <v>1265</v>
      </c>
      <c r="G121" s="229" t="s">
        <v>1268</v>
      </c>
      <c r="H121" s="255">
        <f>1*2800</f>
        <v>2800</v>
      </c>
      <c r="I121" s="229"/>
      <c r="J121" s="229"/>
      <c r="K121" s="229"/>
      <c r="L121" s="24" t="s">
        <v>1427</v>
      </c>
    </row>
    <row r="122" spans="3:12" x14ac:dyDescent="0.2">
      <c r="C122" s="51"/>
      <c r="D122" s="24"/>
      <c r="E122" s="30"/>
      <c r="F122" s="250" t="s">
        <v>1235</v>
      </c>
      <c r="G122" s="229" t="s">
        <v>1436</v>
      </c>
      <c r="H122" s="255">
        <f>1*200</f>
        <v>200</v>
      </c>
      <c r="I122" s="229"/>
      <c r="J122" s="229"/>
      <c r="K122" s="229"/>
      <c r="L122" s="24" t="s">
        <v>1427</v>
      </c>
    </row>
    <row r="123" spans="3:12" x14ac:dyDescent="0.2">
      <c r="C123" s="51">
        <v>3</v>
      </c>
      <c r="D123" s="24"/>
      <c r="E123" s="30" t="s">
        <v>134</v>
      </c>
      <c r="F123" s="30" t="s">
        <v>1239</v>
      </c>
      <c r="G123" s="229"/>
      <c r="H123" s="229"/>
      <c r="I123" s="229"/>
      <c r="J123" s="229"/>
      <c r="K123" s="229"/>
      <c r="L123" s="24" t="s">
        <v>1428</v>
      </c>
    </row>
    <row r="124" spans="3:12" x14ac:dyDescent="0.2">
      <c r="C124" s="51">
        <v>4</v>
      </c>
      <c r="D124" s="24"/>
      <c r="E124" s="30" t="s">
        <v>135</v>
      </c>
      <c r="F124" s="30"/>
      <c r="G124" s="229"/>
      <c r="H124" s="255">
        <f>SUM(H108:H123)</f>
        <v>51770</v>
      </c>
      <c r="I124" s="229"/>
      <c r="J124" s="229"/>
      <c r="K124" s="229"/>
      <c r="L124" s="24"/>
    </row>
    <row r="125" spans="3:12" x14ac:dyDescent="0.2">
      <c r="C125" s="51"/>
      <c r="D125" s="24"/>
      <c r="E125" s="30"/>
      <c r="F125" s="30"/>
      <c r="G125" s="229"/>
      <c r="H125" s="229"/>
      <c r="I125" s="229"/>
      <c r="J125" s="229"/>
      <c r="K125" s="229"/>
      <c r="L125" s="24"/>
    </row>
    <row r="126" spans="3:12" x14ac:dyDescent="0.2">
      <c r="C126" s="51"/>
      <c r="D126" s="24"/>
      <c r="E126" s="30"/>
      <c r="F126" s="30"/>
      <c r="G126" s="229"/>
      <c r="H126" s="229"/>
      <c r="I126" s="229"/>
      <c r="J126" s="229"/>
      <c r="K126" s="229"/>
      <c r="L126" s="24"/>
    </row>
    <row r="127" spans="3:12" x14ac:dyDescent="0.2">
      <c r="C127" s="51"/>
      <c r="D127" s="24"/>
      <c r="E127" s="30"/>
      <c r="F127" s="30"/>
      <c r="G127" s="229"/>
      <c r="H127" s="229"/>
      <c r="I127" s="229"/>
      <c r="J127" s="229"/>
      <c r="K127" s="229"/>
      <c r="L127" s="24"/>
    </row>
    <row r="128" spans="3:12" x14ac:dyDescent="0.2">
      <c r="F128" s="13"/>
      <c r="G128" s="234" t="s">
        <v>1176</v>
      </c>
      <c r="J128" s="234">
        <f>SUM(J18:J127)</f>
        <v>39720</v>
      </c>
      <c r="K128" s="234">
        <f>SUM(K5:K127)</f>
        <v>1700</v>
      </c>
    </row>
    <row r="129" spans="6:6" x14ac:dyDescent="0.2">
      <c r="F129" s="13"/>
    </row>
  </sheetData>
  <pageMargins left="0.70866141732283472" right="0.70866141732283472" top="0.74803149606299213" bottom="0.74803149606299213" header="0.31496062992125984" footer="0.31496062992125984"/>
  <pageSetup paperSize="9" scale="37" orientation="landscape" horizontalDpi="4294967293" verticalDpi="4294967293"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2"/>
  <sheetViews>
    <sheetView showGridLines="0" workbookViewId="0">
      <selection activeCell="C6" sqref="C6"/>
    </sheetView>
  </sheetViews>
  <sheetFormatPr defaultColWidth="8.85546875" defaultRowHeight="15" x14ac:dyDescent="0.25"/>
  <cols>
    <col min="2" max="2" width="32.28515625" customWidth="1"/>
    <col min="3" max="3" width="38.42578125" bestFit="1" customWidth="1"/>
    <col min="4" max="4" width="22.140625" customWidth="1"/>
    <col min="5" max="5" width="46.7109375" customWidth="1"/>
  </cols>
  <sheetData>
    <row r="2" spans="2:5" x14ac:dyDescent="0.25">
      <c r="B2" s="49"/>
      <c r="C2" s="49"/>
      <c r="D2" s="49"/>
      <c r="E2" s="49"/>
    </row>
    <row r="3" spans="2:5" x14ac:dyDescent="0.25">
      <c r="B3" s="418" t="s">
        <v>620</v>
      </c>
      <c r="C3" s="418" t="s">
        <v>621</v>
      </c>
      <c r="D3" s="419"/>
      <c r="E3" s="418" t="s">
        <v>622</v>
      </c>
    </row>
    <row r="4" spans="2:5" x14ac:dyDescent="0.25">
      <c r="B4" s="418"/>
      <c r="C4" s="418"/>
      <c r="D4" s="420"/>
      <c r="E4" s="418"/>
    </row>
    <row r="5" spans="2:5" x14ac:dyDescent="0.25">
      <c r="B5" s="417" t="s">
        <v>2</v>
      </c>
      <c r="C5" s="143" t="s">
        <v>623</v>
      </c>
      <c r="D5" s="183"/>
      <c r="E5" s="417" t="s">
        <v>628</v>
      </c>
    </row>
    <row r="6" spans="2:5" x14ac:dyDescent="0.25">
      <c r="B6" s="417"/>
      <c r="C6" s="143" t="s">
        <v>625</v>
      </c>
      <c r="D6" s="183"/>
      <c r="E6" s="417"/>
    </row>
    <row r="7" spans="2:5" x14ac:dyDescent="0.25">
      <c r="B7" s="417"/>
      <c r="C7" s="143" t="s">
        <v>626</v>
      </c>
      <c r="D7" s="183"/>
      <c r="E7" s="417"/>
    </row>
    <row r="8" spans="2:5" x14ac:dyDescent="0.25">
      <c r="B8" s="417"/>
      <c r="C8" s="143" t="s">
        <v>627</v>
      </c>
      <c r="D8" s="183"/>
      <c r="E8" s="417"/>
    </row>
    <row r="9" spans="2:5" x14ac:dyDescent="0.25">
      <c r="B9" s="414" t="s">
        <v>288</v>
      </c>
      <c r="C9" s="143" t="s">
        <v>629</v>
      </c>
      <c r="D9" s="184"/>
      <c r="E9" s="414" t="s">
        <v>630</v>
      </c>
    </row>
    <row r="10" spans="2:5" x14ac:dyDescent="0.25">
      <c r="B10" s="416"/>
      <c r="C10" s="183" t="s">
        <v>951</v>
      </c>
      <c r="D10" s="185"/>
      <c r="E10" s="416"/>
    </row>
    <row r="11" spans="2:5" x14ac:dyDescent="0.25">
      <c r="B11" s="416"/>
      <c r="C11" s="183" t="s">
        <v>952</v>
      </c>
      <c r="D11" s="185"/>
      <c r="E11" s="416"/>
    </row>
    <row r="12" spans="2:5" x14ac:dyDescent="0.25">
      <c r="B12" s="416"/>
      <c r="C12" s="183" t="s">
        <v>953</v>
      </c>
      <c r="D12" s="185"/>
      <c r="E12" s="416"/>
    </row>
    <row r="13" spans="2:5" x14ac:dyDescent="0.25">
      <c r="B13" s="416"/>
      <c r="C13" s="183" t="s">
        <v>954</v>
      </c>
      <c r="D13" s="185"/>
      <c r="E13" s="416"/>
    </row>
    <row r="14" spans="2:5" x14ac:dyDescent="0.25">
      <c r="B14" s="416"/>
      <c r="C14" s="183"/>
      <c r="D14" s="185"/>
      <c r="E14" s="416"/>
    </row>
    <row r="15" spans="2:5" x14ac:dyDescent="0.25">
      <c r="B15" s="415"/>
      <c r="C15" s="143"/>
      <c r="D15" s="186"/>
      <c r="E15" s="415"/>
    </row>
    <row r="16" spans="2:5" x14ac:dyDescent="0.25">
      <c r="B16" s="414" t="s">
        <v>72</v>
      </c>
      <c r="C16" s="143" t="s">
        <v>631</v>
      </c>
      <c r="D16" s="184"/>
      <c r="E16" s="414" t="s">
        <v>632</v>
      </c>
    </row>
    <row r="17" spans="2:5" x14ac:dyDescent="0.25">
      <c r="B17" s="415"/>
      <c r="C17" s="143" t="s">
        <v>624</v>
      </c>
      <c r="D17" s="186"/>
      <c r="E17" s="415"/>
    </row>
    <row r="18" spans="2:5" x14ac:dyDescent="0.25">
      <c r="B18" s="414" t="s">
        <v>633</v>
      </c>
      <c r="C18" s="143" t="s">
        <v>634</v>
      </c>
      <c r="D18" s="184"/>
      <c r="E18" s="414" t="s">
        <v>632</v>
      </c>
    </row>
    <row r="19" spans="2:5" x14ac:dyDescent="0.25">
      <c r="B19" s="415"/>
      <c r="C19" s="143" t="s">
        <v>635</v>
      </c>
      <c r="D19" s="186"/>
      <c r="E19" s="415"/>
    </row>
    <row r="20" spans="2:5" ht="35.25" customHeight="1" x14ac:dyDescent="0.25">
      <c r="B20" s="144" t="s">
        <v>291</v>
      </c>
      <c r="C20" s="145" t="s">
        <v>636</v>
      </c>
      <c r="D20" s="145"/>
      <c r="E20" s="144" t="s">
        <v>628</v>
      </c>
    </row>
    <row r="21" spans="2:5" x14ac:dyDescent="0.25">
      <c r="B21" s="414" t="s">
        <v>289</v>
      </c>
      <c r="C21" s="143" t="s">
        <v>637</v>
      </c>
      <c r="D21" s="184"/>
      <c r="E21" s="414" t="s">
        <v>632</v>
      </c>
    </row>
    <row r="22" spans="2:5" x14ac:dyDescent="0.25">
      <c r="B22" s="415"/>
      <c r="C22" s="143" t="s">
        <v>638</v>
      </c>
      <c r="D22" s="186"/>
      <c r="E22" s="415"/>
    </row>
  </sheetData>
  <mergeCells count="14">
    <mergeCell ref="B5:B8"/>
    <mergeCell ref="E5:E8"/>
    <mergeCell ref="B3:B4"/>
    <mergeCell ref="C3:C4"/>
    <mergeCell ref="E3:E4"/>
    <mergeCell ref="D3:D4"/>
    <mergeCell ref="B21:B22"/>
    <mergeCell ref="E21:E22"/>
    <mergeCell ref="B9:B15"/>
    <mergeCell ref="E9:E15"/>
    <mergeCell ref="B16:B17"/>
    <mergeCell ref="E16:E17"/>
    <mergeCell ref="B18:B19"/>
    <mergeCell ref="E18:E19"/>
  </mergeCells>
  <pageMargins left="0.7" right="0.7" top="0.75" bottom="0.75" header="0.3" footer="0.3"/>
  <pageSetup orientation="portrait" horizontalDpi="4294967293" verticalDpi="429496729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88"/>
  <sheetViews>
    <sheetView showGridLines="0" zoomScale="80" zoomScaleNormal="80" zoomScalePageLayoutView="80" workbookViewId="0">
      <pane xSplit="2" ySplit="8" topLeftCell="C9" activePane="bottomRight" state="frozen"/>
      <selection pane="topRight" activeCell="C1" sqref="C1"/>
      <selection pane="bottomLeft" activeCell="A9" sqref="A9"/>
      <selection pane="bottomRight" activeCell="G72" sqref="G72"/>
    </sheetView>
  </sheetViews>
  <sheetFormatPr defaultColWidth="26.42578125" defaultRowHeight="24" customHeight="1" x14ac:dyDescent="0.3"/>
  <cols>
    <col min="1" max="1" width="3.42578125" style="152" customWidth="1"/>
    <col min="2" max="2" width="11.85546875" style="153" customWidth="1"/>
    <col min="3" max="3" width="32.42578125" style="153" customWidth="1"/>
    <col min="4" max="4" width="31.85546875" style="152" customWidth="1"/>
    <col min="5" max="5" width="18.28515625" style="154" customWidth="1"/>
    <col min="6" max="6" width="20.42578125" style="153" customWidth="1"/>
    <col min="7" max="7" width="14" style="153" customWidth="1"/>
    <col min="8" max="8" width="15.42578125" style="153" customWidth="1"/>
    <col min="9" max="9" width="18.28515625" style="153" customWidth="1"/>
    <col min="10" max="10" width="16.140625" style="153" customWidth="1"/>
    <col min="11" max="11" width="13.42578125" style="171" customWidth="1"/>
    <col min="12" max="12" width="10.28515625" style="153" customWidth="1"/>
    <col min="13" max="13" width="44.28515625" style="152" customWidth="1"/>
    <col min="14" max="14" width="27.42578125" style="152" customWidth="1"/>
    <col min="15" max="15" width="14.7109375" style="153" customWidth="1"/>
    <col min="16" max="16" width="17.42578125" style="153" customWidth="1"/>
    <col min="17" max="16384" width="26.42578125" style="152"/>
  </cols>
  <sheetData>
    <row r="2" spans="2:16" ht="24" customHeight="1" x14ac:dyDescent="0.3">
      <c r="E2" s="154" t="s">
        <v>1658</v>
      </c>
    </row>
    <row r="3" spans="2:16" ht="24" customHeight="1" x14ac:dyDescent="0.3">
      <c r="D3" s="421" t="s">
        <v>672</v>
      </c>
      <c r="E3" s="421"/>
      <c r="F3" s="421"/>
      <c r="G3" s="421"/>
      <c r="H3" s="421"/>
      <c r="I3" s="421"/>
      <c r="J3" s="421"/>
      <c r="K3" s="421"/>
      <c r="L3" s="421"/>
    </row>
    <row r="4" spans="2:16" ht="24" customHeight="1" x14ac:dyDescent="0.3">
      <c r="D4" s="421" t="s">
        <v>673</v>
      </c>
      <c r="E4" s="421"/>
      <c r="F4" s="421"/>
      <c r="G4" s="421"/>
      <c r="H4" s="421"/>
      <c r="I4" s="421"/>
      <c r="J4" s="421"/>
      <c r="K4" s="421"/>
      <c r="L4" s="421"/>
    </row>
    <row r="5" spans="2:16" ht="3" customHeight="1" x14ac:dyDescent="0.3">
      <c r="D5" s="421" t="s">
        <v>674</v>
      </c>
      <c r="E5" s="421"/>
      <c r="F5" s="421"/>
      <c r="G5" s="421"/>
      <c r="H5" s="421"/>
      <c r="I5" s="421"/>
      <c r="J5" s="421"/>
      <c r="K5" s="421"/>
      <c r="L5" s="421"/>
    </row>
    <row r="6" spans="2:16" ht="3" customHeight="1" x14ac:dyDescent="0.3">
      <c r="C6" s="155"/>
    </row>
    <row r="7" spans="2:16" ht="57" customHeight="1" x14ac:dyDescent="0.3">
      <c r="B7" s="156" t="s">
        <v>675</v>
      </c>
      <c r="C7" s="156" t="s">
        <v>676</v>
      </c>
      <c r="D7" s="156" t="s">
        <v>997</v>
      </c>
      <c r="E7" s="157" t="s">
        <v>677</v>
      </c>
      <c r="F7" s="156" t="s">
        <v>678</v>
      </c>
      <c r="G7" s="156" t="s">
        <v>679</v>
      </c>
      <c r="H7" s="156" t="s">
        <v>680</v>
      </c>
      <c r="I7" s="156" t="s">
        <v>681</v>
      </c>
      <c r="J7" s="156" t="s">
        <v>682</v>
      </c>
      <c r="K7" s="156" t="s">
        <v>683</v>
      </c>
      <c r="L7" s="156" t="s">
        <v>684</v>
      </c>
      <c r="M7" s="156" t="s">
        <v>685</v>
      </c>
      <c r="N7" s="156" t="s">
        <v>686</v>
      </c>
      <c r="O7" s="156" t="s">
        <v>687</v>
      </c>
      <c r="P7" s="156" t="s">
        <v>688</v>
      </c>
    </row>
    <row r="8" spans="2:16" ht="33.75" customHeight="1" x14ac:dyDescent="0.3">
      <c r="B8" s="422"/>
      <c r="C8" s="422"/>
      <c r="D8" s="422"/>
      <c r="E8" s="422"/>
      <c r="F8" s="422"/>
      <c r="G8" s="422"/>
      <c r="H8" s="422"/>
      <c r="I8" s="422"/>
      <c r="J8" s="422"/>
      <c r="K8" s="422"/>
      <c r="L8" s="422"/>
      <c r="M8" s="422"/>
      <c r="N8" s="422"/>
      <c r="O8" s="422"/>
      <c r="P8" s="422"/>
    </row>
    <row r="9" spans="2:16" ht="40.5" x14ac:dyDescent="0.3">
      <c r="B9" s="158">
        <v>1</v>
      </c>
      <c r="C9" s="158" t="s">
        <v>689</v>
      </c>
      <c r="D9" s="159" t="s">
        <v>689</v>
      </c>
      <c r="E9" s="160" t="s">
        <v>690</v>
      </c>
      <c r="F9" s="158" t="s">
        <v>691</v>
      </c>
      <c r="G9" s="158" t="s">
        <v>262</v>
      </c>
      <c r="H9" s="158" t="s">
        <v>692</v>
      </c>
      <c r="I9" s="158" t="s">
        <v>693</v>
      </c>
      <c r="J9" s="158" t="s">
        <v>694</v>
      </c>
      <c r="K9" s="158" t="s">
        <v>695</v>
      </c>
      <c r="L9" s="158" t="s">
        <v>695</v>
      </c>
      <c r="M9" s="159" t="s">
        <v>696</v>
      </c>
      <c r="N9" s="159" t="s">
        <v>697</v>
      </c>
      <c r="O9" s="161" t="s">
        <v>698</v>
      </c>
      <c r="P9" s="161" t="s">
        <v>699</v>
      </c>
    </row>
    <row r="10" spans="2:16" ht="40.5" x14ac:dyDescent="0.3">
      <c r="B10" s="162">
        <v>2</v>
      </c>
      <c r="C10" s="162" t="s">
        <v>700</v>
      </c>
      <c r="D10" s="163" t="s">
        <v>701</v>
      </c>
      <c r="E10" s="164" t="s">
        <v>702</v>
      </c>
      <c r="F10" s="162" t="s">
        <v>703</v>
      </c>
      <c r="G10" s="162" t="s">
        <v>262</v>
      </c>
      <c r="H10" s="162" t="s">
        <v>692</v>
      </c>
      <c r="I10" s="162" t="s">
        <v>693</v>
      </c>
      <c r="J10" s="162" t="s">
        <v>694</v>
      </c>
      <c r="K10" s="162" t="s">
        <v>695</v>
      </c>
      <c r="L10" s="162" t="s">
        <v>695</v>
      </c>
      <c r="M10" s="163" t="s">
        <v>696</v>
      </c>
      <c r="N10" s="163" t="s">
        <v>697</v>
      </c>
      <c r="O10" s="165" t="s">
        <v>698</v>
      </c>
      <c r="P10" s="165" t="s">
        <v>699</v>
      </c>
    </row>
    <row r="11" spans="2:16" ht="40.5" x14ac:dyDescent="0.3">
      <c r="B11" s="162">
        <v>3</v>
      </c>
      <c r="C11" s="162" t="s">
        <v>704</v>
      </c>
      <c r="D11" s="163" t="s">
        <v>704</v>
      </c>
      <c r="E11" s="166" t="s">
        <v>705</v>
      </c>
      <c r="F11" s="162" t="s">
        <v>706</v>
      </c>
      <c r="G11" s="162" t="s">
        <v>262</v>
      </c>
      <c r="H11" s="162" t="s">
        <v>692</v>
      </c>
      <c r="I11" s="162" t="s">
        <v>693</v>
      </c>
      <c r="J11" s="162" t="s">
        <v>707</v>
      </c>
      <c r="K11" s="162" t="s">
        <v>695</v>
      </c>
      <c r="L11" s="162" t="s">
        <v>695</v>
      </c>
      <c r="M11" s="163" t="s">
        <v>696</v>
      </c>
      <c r="N11" s="163" t="s">
        <v>697</v>
      </c>
      <c r="O11" s="165" t="s">
        <v>698</v>
      </c>
      <c r="P11" s="165" t="s">
        <v>699</v>
      </c>
    </row>
    <row r="12" spans="2:16" ht="40.5" x14ac:dyDescent="0.3">
      <c r="B12" s="162">
        <v>4</v>
      </c>
      <c r="C12" s="162" t="s">
        <v>708</v>
      </c>
      <c r="D12" s="163" t="s">
        <v>708</v>
      </c>
      <c r="E12" s="166" t="s">
        <v>709</v>
      </c>
      <c r="F12" s="162" t="s">
        <v>710</v>
      </c>
      <c r="G12" s="162" t="s">
        <v>262</v>
      </c>
      <c r="H12" s="162" t="s">
        <v>692</v>
      </c>
      <c r="I12" s="162" t="s">
        <v>711</v>
      </c>
      <c r="J12" s="162" t="s">
        <v>712</v>
      </c>
      <c r="K12" s="162" t="s">
        <v>695</v>
      </c>
      <c r="L12" s="162" t="s">
        <v>695</v>
      </c>
      <c r="M12" s="163" t="s">
        <v>696</v>
      </c>
      <c r="N12" s="163" t="s">
        <v>697</v>
      </c>
      <c r="O12" s="165" t="s">
        <v>698</v>
      </c>
      <c r="P12" s="165" t="s">
        <v>699</v>
      </c>
    </row>
    <row r="13" spans="2:16" ht="40.5" x14ac:dyDescent="0.3">
      <c r="B13" s="162">
        <v>5</v>
      </c>
      <c r="C13" s="162" t="s">
        <v>713</v>
      </c>
      <c r="D13" s="167" t="s">
        <v>713</v>
      </c>
      <c r="E13" s="166" t="s">
        <v>714</v>
      </c>
      <c r="F13" s="162" t="s">
        <v>715</v>
      </c>
      <c r="G13" s="162" t="s">
        <v>716</v>
      </c>
      <c r="H13" s="162" t="s">
        <v>692</v>
      </c>
      <c r="I13" s="162" t="s">
        <v>693</v>
      </c>
      <c r="J13" s="162" t="s">
        <v>717</v>
      </c>
      <c r="K13" s="162" t="s">
        <v>695</v>
      </c>
      <c r="L13" s="162" t="s">
        <v>695</v>
      </c>
      <c r="M13" s="163" t="s">
        <v>718</v>
      </c>
      <c r="N13" s="163" t="s">
        <v>719</v>
      </c>
      <c r="O13" s="165" t="s">
        <v>698</v>
      </c>
      <c r="P13" s="165" t="s">
        <v>699</v>
      </c>
    </row>
    <row r="14" spans="2:16" ht="40.5" x14ac:dyDescent="0.3">
      <c r="B14" s="162">
        <v>6</v>
      </c>
      <c r="C14" s="162" t="s">
        <v>720</v>
      </c>
      <c r="D14" s="163" t="s">
        <v>720</v>
      </c>
      <c r="E14" s="166" t="s">
        <v>721</v>
      </c>
      <c r="F14" s="162" t="s">
        <v>715</v>
      </c>
      <c r="G14" s="162" t="s">
        <v>262</v>
      </c>
      <c r="H14" s="162" t="s">
        <v>692</v>
      </c>
      <c r="I14" s="162" t="s">
        <v>693</v>
      </c>
      <c r="J14" s="162" t="s">
        <v>717</v>
      </c>
      <c r="K14" s="162" t="s">
        <v>695</v>
      </c>
      <c r="L14" s="162" t="s">
        <v>695</v>
      </c>
      <c r="M14" s="163" t="s">
        <v>718</v>
      </c>
      <c r="N14" s="163" t="s">
        <v>722</v>
      </c>
      <c r="O14" s="165" t="s">
        <v>698</v>
      </c>
      <c r="P14" s="165" t="s">
        <v>699</v>
      </c>
    </row>
    <row r="15" spans="2:16" ht="40.5" x14ac:dyDescent="0.3">
      <c r="B15" s="162">
        <v>7</v>
      </c>
      <c r="C15" s="162" t="s">
        <v>723</v>
      </c>
      <c r="D15" s="167" t="s">
        <v>724</v>
      </c>
      <c r="E15" s="168" t="s">
        <v>725</v>
      </c>
      <c r="F15" s="165" t="s">
        <v>691</v>
      </c>
      <c r="G15" s="162" t="s">
        <v>262</v>
      </c>
      <c r="H15" s="162" t="s">
        <v>692</v>
      </c>
      <c r="I15" s="162" t="s">
        <v>693</v>
      </c>
      <c r="J15" s="162" t="s">
        <v>717</v>
      </c>
      <c r="K15" s="162" t="s">
        <v>695</v>
      </c>
      <c r="L15" s="162" t="s">
        <v>695</v>
      </c>
      <c r="M15" s="163" t="s">
        <v>696</v>
      </c>
      <c r="N15" s="163" t="s">
        <v>697</v>
      </c>
      <c r="O15" s="165" t="s">
        <v>698</v>
      </c>
      <c r="P15" s="165" t="s">
        <v>699</v>
      </c>
    </row>
    <row r="16" spans="2:16" ht="40.5" x14ac:dyDescent="0.3">
      <c r="B16" s="162">
        <v>8</v>
      </c>
      <c r="C16" s="162" t="s">
        <v>945</v>
      </c>
      <c r="D16" s="163" t="s">
        <v>726</v>
      </c>
      <c r="E16" s="166" t="s">
        <v>727</v>
      </c>
      <c r="F16" s="162" t="s">
        <v>706</v>
      </c>
      <c r="G16" s="162" t="s">
        <v>262</v>
      </c>
      <c r="H16" s="162" t="s">
        <v>692</v>
      </c>
      <c r="I16" s="162" t="s">
        <v>693</v>
      </c>
      <c r="J16" s="162" t="s">
        <v>728</v>
      </c>
      <c r="K16" s="162" t="s">
        <v>695</v>
      </c>
      <c r="L16" s="162" t="s">
        <v>695</v>
      </c>
      <c r="M16" s="163" t="s">
        <v>696</v>
      </c>
      <c r="N16" s="163" t="s">
        <v>697</v>
      </c>
      <c r="O16" s="165" t="s">
        <v>698</v>
      </c>
      <c r="P16" s="165" t="s">
        <v>699</v>
      </c>
    </row>
    <row r="17" spans="2:16" ht="40.5" x14ac:dyDescent="0.3">
      <c r="B17" s="162">
        <v>9</v>
      </c>
      <c r="C17" s="162" t="s">
        <v>729</v>
      </c>
      <c r="D17" s="163" t="s">
        <v>730</v>
      </c>
      <c r="E17" s="166" t="s">
        <v>731</v>
      </c>
      <c r="F17" s="162" t="s">
        <v>732</v>
      </c>
      <c r="G17" s="162" t="s">
        <v>262</v>
      </c>
      <c r="H17" s="162" t="s">
        <v>692</v>
      </c>
      <c r="I17" s="162" t="s">
        <v>693</v>
      </c>
      <c r="J17" s="162" t="s">
        <v>728</v>
      </c>
      <c r="K17" s="162" t="s">
        <v>695</v>
      </c>
      <c r="L17" s="162" t="s">
        <v>695</v>
      </c>
      <c r="M17" s="163" t="s">
        <v>696</v>
      </c>
      <c r="N17" s="163" t="s">
        <v>697</v>
      </c>
      <c r="O17" s="165" t="s">
        <v>698</v>
      </c>
      <c r="P17" s="165" t="s">
        <v>699</v>
      </c>
    </row>
    <row r="18" spans="2:16" s="169" customFormat="1" ht="40.5" x14ac:dyDescent="0.25">
      <c r="B18" s="162">
        <v>10</v>
      </c>
      <c r="C18" s="162" t="s">
        <v>733</v>
      </c>
      <c r="D18" s="163" t="s">
        <v>734</v>
      </c>
      <c r="E18" s="166" t="s">
        <v>735</v>
      </c>
      <c r="F18" s="162" t="s">
        <v>736</v>
      </c>
      <c r="G18" s="162" t="s">
        <v>262</v>
      </c>
      <c r="H18" s="162" t="s">
        <v>692</v>
      </c>
      <c r="I18" s="162" t="s">
        <v>693</v>
      </c>
      <c r="J18" s="162" t="s">
        <v>728</v>
      </c>
      <c r="K18" s="162" t="s">
        <v>737</v>
      </c>
      <c r="L18" s="162" t="s">
        <v>737</v>
      </c>
      <c r="M18" s="163" t="s">
        <v>696</v>
      </c>
      <c r="N18" s="163" t="s">
        <v>697</v>
      </c>
      <c r="O18" s="165" t="s">
        <v>698</v>
      </c>
      <c r="P18" s="165" t="s">
        <v>699</v>
      </c>
    </row>
    <row r="19" spans="2:16" ht="40.5" x14ac:dyDescent="0.3">
      <c r="B19" s="162">
        <v>11</v>
      </c>
      <c r="C19" s="162" t="s">
        <v>738</v>
      </c>
      <c r="D19" s="163" t="s">
        <v>739</v>
      </c>
      <c r="E19" s="166" t="s">
        <v>740</v>
      </c>
      <c r="F19" s="162" t="s">
        <v>736</v>
      </c>
      <c r="G19" s="162" t="s">
        <v>716</v>
      </c>
      <c r="H19" s="162" t="s">
        <v>692</v>
      </c>
      <c r="I19" s="162" t="s">
        <v>693</v>
      </c>
      <c r="J19" s="162" t="s">
        <v>728</v>
      </c>
      <c r="K19" s="162" t="s">
        <v>737</v>
      </c>
      <c r="L19" s="162" t="s">
        <v>737</v>
      </c>
      <c r="M19" s="163" t="s">
        <v>696</v>
      </c>
      <c r="N19" s="163" t="s">
        <v>697</v>
      </c>
      <c r="O19" s="165" t="s">
        <v>741</v>
      </c>
      <c r="P19" s="165" t="s">
        <v>699</v>
      </c>
    </row>
    <row r="20" spans="2:16" ht="40.5" x14ac:dyDescent="0.3">
      <c r="B20" s="162">
        <v>12</v>
      </c>
      <c r="C20" s="162" t="s">
        <v>742</v>
      </c>
      <c r="D20" s="163" t="s">
        <v>743</v>
      </c>
      <c r="E20" s="168" t="s">
        <v>744</v>
      </c>
      <c r="F20" s="162" t="s">
        <v>745</v>
      </c>
      <c r="G20" s="162" t="s">
        <v>716</v>
      </c>
      <c r="H20" s="162" t="s">
        <v>692</v>
      </c>
      <c r="I20" s="162" t="s">
        <v>711</v>
      </c>
      <c r="J20" s="162" t="s">
        <v>728</v>
      </c>
      <c r="K20" s="162" t="s">
        <v>737</v>
      </c>
      <c r="L20" s="162" t="s">
        <v>737</v>
      </c>
      <c r="M20" s="163" t="s">
        <v>696</v>
      </c>
      <c r="N20" s="163" t="s">
        <v>697</v>
      </c>
      <c r="O20" s="165" t="s">
        <v>741</v>
      </c>
      <c r="P20" s="165" t="s">
        <v>699</v>
      </c>
    </row>
    <row r="21" spans="2:16" ht="40.5" x14ac:dyDescent="0.3">
      <c r="B21" s="162">
        <v>13</v>
      </c>
      <c r="C21" s="162" t="s">
        <v>746</v>
      </c>
      <c r="D21" s="163" t="s">
        <v>747</v>
      </c>
      <c r="E21" s="166" t="s">
        <v>748</v>
      </c>
      <c r="F21" s="162" t="s">
        <v>749</v>
      </c>
      <c r="G21" s="162" t="s">
        <v>262</v>
      </c>
      <c r="H21" s="162" t="s">
        <v>692</v>
      </c>
      <c r="I21" s="162" t="s">
        <v>693</v>
      </c>
      <c r="J21" s="162" t="s">
        <v>717</v>
      </c>
      <c r="K21" s="162" t="s">
        <v>737</v>
      </c>
      <c r="L21" s="162" t="s">
        <v>695</v>
      </c>
      <c r="M21" s="163" t="s">
        <v>696</v>
      </c>
      <c r="N21" s="163" t="s">
        <v>697</v>
      </c>
      <c r="O21" s="165" t="s">
        <v>698</v>
      </c>
      <c r="P21" s="165" t="s">
        <v>699</v>
      </c>
    </row>
    <row r="22" spans="2:16" ht="40.5" x14ac:dyDescent="0.3">
      <c r="B22" s="162">
        <v>14</v>
      </c>
      <c r="C22" s="162" t="s">
        <v>750</v>
      </c>
      <c r="D22" s="163" t="s">
        <v>750</v>
      </c>
      <c r="E22" s="166" t="s">
        <v>751</v>
      </c>
      <c r="F22" s="162" t="s">
        <v>752</v>
      </c>
      <c r="G22" s="162" t="s">
        <v>262</v>
      </c>
      <c r="H22" s="162" t="s">
        <v>692</v>
      </c>
      <c r="I22" s="162" t="s">
        <v>693</v>
      </c>
      <c r="J22" s="162" t="s">
        <v>717</v>
      </c>
      <c r="K22" s="162" t="s">
        <v>695</v>
      </c>
      <c r="L22" s="162" t="s">
        <v>695</v>
      </c>
      <c r="M22" s="163" t="s">
        <v>696</v>
      </c>
      <c r="N22" s="163" t="s">
        <v>697</v>
      </c>
      <c r="O22" s="165" t="s">
        <v>698</v>
      </c>
      <c r="P22" s="165" t="s">
        <v>699</v>
      </c>
    </row>
    <row r="23" spans="2:16" ht="40.5" x14ac:dyDescent="0.3">
      <c r="B23" s="162">
        <v>15</v>
      </c>
      <c r="C23" s="162" t="s">
        <v>753</v>
      </c>
      <c r="D23" s="163" t="s">
        <v>754</v>
      </c>
      <c r="E23" s="166" t="s">
        <v>755</v>
      </c>
      <c r="F23" s="162" t="s">
        <v>749</v>
      </c>
      <c r="G23" s="162" t="s">
        <v>716</v>
      </c>
      <c r="H23" s="162" t="s">
        <v>692</v>
      </c>
      <c r="I23" s="162" t="s">
        <v>693</v>
      </c>
      <c r="J23" s="162" t="s">
        <v>756</v>
      </c>
      <c r="K23" s="162" t="s">
        <v>737</v>
      </c>
      <c r="L23" s="162" t="s">
        <v>757</v>
      </c>
      <c r="M23" s="163" t="s">
        <v>696</v>
      </c>
      <c r="N23" s="163" t="s">
        <v>697</v>
      </c>
      <c r="O23" s="165" t="s">
        <v>698</v>
      </c>
      <c r="P23" s="165" t="s">
        <v>699</v>
      </c>
    </row>
    <row r="24" spans="2:16" ht="40.5" x14ac:dyDescent="0.3">
      <c r="B24" s="162">
        <v>16</v>
      </c>
      <c r="C24" s="162" t="s">
        <v>758</v>
      </c>
      <c r="D24" s="163" t="s">
        <v>758</v>
      </c>
      <c r="E24" s="166" t="s">
        <v>759</v>
      </c>
      <c r="F24" s="162" t="s">
        <v>760</v>
      </c>
      <c r="G24" s="162" t="s">
        <v>262</v>
      </c>
      <c r="H24" s="162" t="s">
        <v>692</v>
      </c>
      <c r="I24" s="162" t="s">
        <v>693</v>
      </c>
      <c r="J24" s="162" t="s">
        <v>756</v>
      </c>
      <c r="K24" s="162" t="s">
        <v>737</v>
      </c>
      <c r="L24" s="162" t="s">
        <v>757</v>
      </c>
      <c r="M24" s="163" t="s">
        <v>696</v>
      </c>
      <c r="N24" s="163" t="s">
        <v>761</v>
      </c>
      <c r="O24" s="165" t="s">
        <v>698</v>
      </c>
      <c r="P24" s="165" t="s">
        <v>699</v>
      </c>
    </row>
    <row r="25" spans="2:16" ht="40.5" x14ac:dyDescent="0.3">
      <c r="B25" s="162">
        <v>17</v>
      </c>
      <c r="C25" s="162" t="s">
        <v>762</v>
      </c>
      <c r="D25" s="163" t="s">
        <v>762</v>
      </c>
      <c r="E25" s="166" t="s">
        <v>763</v>
      </c>
      <c r="F25" s="162" t="s">
        <v>764</v>
      </c>
      <c r="G25" s="162" t="s">
        <v>716</v>
      </c>
      <c r="H25" s="162" t="s">
        <v>692</v>
      </c>
      <c r="I25" s="162" t="s">
        <v>711</v>
      </c>
      <c r="J25" s="162" t="s">
        <v>717</v>
      </c>
      <c r="K25" s="162" t="s">
        <v>695</v>
      </c>
      <c r="L25" s="162" t="s">
        <v>695</v>
      </c>
      <c r="M25" s="163" t="s">
        <v>696</v>
      </c>
      <c r="N25" s="163" t="s">
        <v>697</v>
      </c>
      <c r="O25" s="165" t="s">
        <v>698</v>
      </c>
      <c r="P25" s="165" t="s">
        <v>699</v>
      </c>
    </row>
    <row r="26" spans="2:16" ht="40.5" x14ac:dyDescent="0.3">
      <c r="B26" s="162">
        <v>18</v>
      </c>
      <c r="C26" s="162" t="s">
        <v>765</v>
      </c>
      <c r="D26" s="163" t="s">
        <v>766</v>
      </c>
      <c r="E26" s="166" t="s">
        <v>767</v>
      </c>
      <c r="F26" s="162" t="s">
        <v>764</v>
      </c>
      <c r="G26" s="162" t="s">
        <v>716</v>
      </c>
      <c r="H26" s="162" t="s">
        <v>692</v>
      </c>
      <c r="I26" s="162" t="s">
        <v>711</v>
      </c>
      <c r="J26" s="162" t="s">
        <v>717</v>
      </c>
      <c r="K26" s="162" t="s">
        <v>695</v>
      </c>
      <c r="L26" s="162" t="s">
        <v>695</v>
      </c>
      <c r="M26" s="163" t="s">
        <v>696</v>
      </c>
      <c r="N26" s="163" t="s">
        <v>697</v>
      </c>
      <c r="O26" s="165" t="s">
        <v>698</v>
      </c>
      <c r="P26" s="165" t="s">
        <v>699</v>
      </c>
    </row>
    <row r="27" spans="2:16" ht="40.5" x14ac:dyDescent="0.3">
      <c r="B27" s="162">
        <v>19</v>
      </c>
      <c r="C27" s="162" t="s">
        <v>768</v>
      </c>
      <c r="D27" s="163" t="s">
        <v>769</v>
      </c>
      <c r="E27" s="166" t="s">
        <v>770</v>
      </c>
      <c r="F27" s="162" t="s">
        <v>764</v>
      </c>
      <c r="G27" s="162" t="s">
        <v>262</v>
      </c>
      <c r="H27" s="162" t="s">
        <v>692</v>
      </c>
      <c r="I27" s="162" t="s">
        <v>711</v>
      </c>
      <c r="J27" s="162" t="s">
        <v>717</v>
      </c>
      <c r="K27" s="162" t="s">
        <v>695</v>
      </c>
      <c r="L27" s="162" t="s">
        <v>695</v>
      </c>
      <c r="M27" s="163" t="s">
        <v>696</v>
      </c>
      <c r="N27" s="163" t="s">
        <v>697</v>
      </c>
      <c r="O27" s="165" t="s">
        <v>698</v>
      </c>
      <c r="P27" s="165" t="s">
        <v>699</v>
      </c>
    </row>
    <row r="28" spans="2:16" ht="40.5" x14ac:dyDescent="0.3">
      <c r="B28" s="162">
        <v>20</v>
      </c>
      <c r="C28" s="162" t="s">
        <v>771</v>
      </c>
      <c r="D28" s="163" t="s">
        <v>772</v>
      </c>
      <c r="E28" s="166" t="s">
        <v>773</v>
      </c>
      <c r="F28" s="162" t="s">
        <v>764</v>
      </c>
      <c r="G28" s="162" t="s">
        <v>262</v>
      </c>
      <c r="H28" s="162" t="s">
        <v>692</v>
      </c>
      <c r="I28" s="162" t="s">
        <v>711</v>
      </c>
      <c r="J28" s="162" t="s">
        <v>728</v>
      </c>
      <c r="K28" s="162" t="s">
        <v>695</v>
      </c>
      <c r="L28" s="162" t="s">
        <v>695</v>
      </c>
      <c r="M28" s="163" t="s">
        <v>696</v>
      </c>
      <c r="N28" s="163" t="s">
        <v>697</v>
      </c>
      <c r="O28" s="165" t="s">
        <v>698</v>
      </c>
      <c r="P28" s="165" t="s">
        <v>699</v>
      </c>
    </row>
    <row r="29" spans="2:16" ht="40.5" x14ac:dyDescent="0.3">
      <c r="B29" s="162">
        <v>21</v>
      </c>
      <c r="C29" s="162" t="s">
        <v>774</v>
      </c>
      <c r="D29" s="163" t="s">
        <v>775</v>
      </c>
      <c r="E29" s="166" t="s">
        <v>776</v>
      </c>
      <c r="F29" s="162" t="s">
        <v>777</v>
      </c>
      <c r="G29" s="162" t="s">
        <v>262</v>
      </c>
      <c r="H29" s="162" t="s">
        <v>692</v>
      </c>
      <c r="I29" s="162" t="s">
        <v>693</v>
      </c>
      <c r="J29" s="162" t="s">
        <v>717</v>
      </c>
      <c r="K29" s="162" t="s">
        <v>695</v>
      </c>
      <c r="L29" s="162" t="s">
        <v>695</v>
      </c>
      <c r="M29" s="163" t="s">
        <v>696</v>
      </c>
      <c r="N29" s="163" t="s">
        <v>697</v>
      </c>
      <c r="O29" s="165" t="s">
        <v>698</v>
      </c>
      <c r="P29" s="165" t="s">
        <v>699</v>
      </c>
    </row>
    <row r="30" spans="2:16" ht="40.5" x14ac:dyDescent="0.3">
      <c r="B30" s="162">
        <v>22</v>
      </c>
      <c r="C30" s="162" t="s">
        <v>778</v>
      </c>
      <c r="D30" s="163" t="s">
        <v>779</v>
      </c>
      <c r="E30" s="166" t="s">
        <v>780</v>
      </c>
      <c r="F30" s="162" t="s">
        <v>781</v>
      </c>
      <c r="G30" s="162" t="s">
        <v>716</v>
      </c>
      <c r="H30" s="162" t="s">
        <v>692</v>
      </c>
      <c r="I30" s="162" t="s">
        <v>711</v>
      </c>
      <c r="J30" s="162" t="s">
        <v>694</v>
      </c>
      <c r="K30" s="162" t="s">
        <v>695</v>
      </c>
      <c r="L30" s="162" t="s">
        <v>695</v>
      </c>
      <c r="M30" s="163" t="s">
        <v>696</v>
      </c>
      <c r="N30" s="163" t="s">
        <v>697</v>
      </c>
      <c r="O30" s="165" t="s">
        <v>698</v>
      </c>
      <c r="P30" s="165" t="s">
        <v>699</v>
      </c>
    </row>
    <row r="31" spans="2:16" ht="40.5" x14ac:dyDescent="0.3">
      <c r="B31" s="162">
        <v>23</v>
      </c>
      <c r="C31" s="162" t="s">
        <v>782</v>
      </c>
      <c r="D31" s="163" t="s">
        <v>783</v>
      </c>
      <c r="E31" s="166" t="s">
        <v>784</v>
      </c>
      <c r="F31" s="162" t="s">
        <v>785</v>
      </c>
      <c r="G31" s="162" t="s">
        <v>716</v>
      </c>
      <c r="H31" s="162" t="s">
        <v>692</v>
      </c>
      <c r="I31" s="162" t="s">
        <v>711</v>
      </c>
      <c r="J31" s="162" t="s">
        <v>728</v>
      </c>
      <c r="K31" s="162" t="s">
        <v>695</v>
      </c>
      <c r="L31" s="162" t="s">
        <v>695</v>
      </c>
      <c r="M31" s="163" t="s">
        <v>718</v>
      </c>
      <c r="N31" s="163" t="s">
        <v>719</v>
      </c>
      <c r="O31" s="165" t="s">
        <v>698</v>
      </c>
      <c r="P31" s="165" t="s">
        <v>699</v>
      </c>
    </row>
    <row r="32" spans="2:16" ht="40.5" x14ac:dyDescent="0.3">
      <c r="B32" s="162">
        <v>24</v>
      </c>
      <c r="C32" s="162" t="s">
        <v>786</v>
      </c>
      <c r="D32" s="163" t="s">
        <v>787</v>
      </c>
      <c r="E32" s="166" t="s">
        <v>788</v>
      </c>
      <c r="F32" s="162" t="s">
        <v>789</v>
      </c>
      <c r="G32" s="162" t="s">
        <v>262</v>
      </c>
      <c r="H32" s="162" t="s">
        <v>692</v>
      </c>
      <c r="I32" s="162" t="s">
        <v>711</v>
      </c>
      <c r="J32" s="162" t="s">
        <v>728</v>
      </c>
      <c r="K32" s="162" t="s">
        <v>695</v>
      </c>
      <c r="L32" s="162" t="s">
        <v>695</v>
      </c>
      <c r="M32" s="163" t="s">
        <v>696</v>
      </c>
      <c r="N32" s="163" t="s">
        <v>697</v>
      </c>
      <c r="O32" s="165" t="s">
        <v>790</v>
      </c>
      <c r="P32" s="165" t="s">
        <v>699</v>
      </c>
    </row>
    <row r="33" spans="2:16" ht="40.5" x14ac:dyDescent="0.3">
      <c r="B33" s="162">
        <v>25</v>
      </c>
      <c r="C33" s="162" t="s">
        <v>791</v>
      </c>
      <c r="D33" s="163" t="s">
        <v>792</v>
      </c>
      <c r="E33" s="166" t="s">
        <v>793</v>
      </c>
      <c r="F33" s="162" t="s">
        <v>710</v>
      </c>
      <c r="G33" s="162" t="s">
        <v>262</v>
      </c>
      <c r="H33" s="162" t="s">
        <v>692</v>
      </c>
      <c r="I33" s="162" t="s">
        <v>711</v>
      </c>
      <c r="J33" s="162" t="s">
        <v>728</v>
      </c>
      <c r="K33" s="162" t="s">
        <v>695</v>
      </c>
      <c r="L33" s="162" t="s">
        <v>695</v>
      </c>
      <c r="M33" s="163" t="s">
        <v>696</v>
      </c>
      <c r="N33" s="163" t="s">
        <v>761</v>
      </c>
      <c r="O33" s="165" t="s">
        <v>790</v>
      </c>
      <c r="P33" s="165" t="s">
        <v>699</v>
      </c>
    </row>
    <row r="34" spans="2:16" ht="67.5" x14ac:dyDescent="0.3">
      <c r="B34" s="162">
        <v>26</v>
      </c>
      <c r="C34" s="162" t="s">
        <v>794</v>
      </c>
      <c r="D34" s="163" t="s">
        <v>795</v>
      </c>
      <c r="E34" s="166" t="s">
        <v>796</v>
      </c>
      <c r="F34" s="162" t="s">
        <v>764</v>
      </c>
      <c r="G34" s="162" t="s">
        <v>262</v>
      </c>
      <c r="H34" s="162" t="s">
        <v>692</v>
      </c>
      <c r="I34" s="162" t="s">
        <v>711</v>
      </c>
      <c r="J34" s="162" t="s">
        <v>717</v>
      </c>
      <c r="K34" s="162" t="s">
        <v>695</v>
      </c>
      <c r="L34" s="162" t="s">
        <v>695</v>
      </c>
      <c r="M34" s="163" t="s">
        <v>696</v>
      </c>
      <c r="N34" s="163" t="s">
        <v>697</v>
      </c>
      <c r="O34" s="165" t="s">
        <v>790</v>
      </c>
      <c r="P34" s="165" t="s">
        <v>699</v>
      </c>
    </row>
    <row r="35" spans="2:16" ht="40.5" x14ac:dyDescent="0.3">
      <c r="B35" s="162">
        <v>27</v>
      </c>
      <c r="C35" s="162" t="s">
        <v>797</v>
      </c>
      <c r="D35" s="163" t="s">
        <v>947</v>
      </c>
      <c r="E35" s="166" t="s">
        <v>798</v>
      </c>
      <c r="F35" s="162" t="s">
        <v>799</v>
      </c>
      <c r="G35" s="162" t="s">
        <v>716</v>
      </c>
      <c r="H35" s="162" t="s">
        <v>692</v>
      </c>
      <c r="I35" s="162" t="s">
        <v>711</v>
      </c>
      <c r="J35" s="162" t="s">
        <v>717</v>
      </c>
      <c r="K35" s="162" t="s">
        <v>695</v>
      </c>
      <c r="L35" s="162" t="s">
        <v>695</v>
      </c>
      <c r="M35" s="163" t="s">
        <v>696</v>
      </c>
      <c r="N35" s="163" t="s">
        <v>697</v>
      </c>
      <c r="O35" s="165" t="s">
        <v>800</v>
      </c>
      <c r="P35" s="165" t="s">
        <v>699</v>
      </c>
    </row>
    <row r="36" spans="2:16" ht="40.5" x14ac:dyDescent="0.3">
      <c r="B36" s="162">
        <v>28</v>
      </c>
      <c r="C36" s="162" t="s">
        <v>946</v>
      </c>
      <c r="D36" s="163" t="s">
        <v>801</v>
      </c>
      <c r="E36" s="166" t="s">
        <v>802</v>
      </c>
      <c r="F36" s="162" t="s">
        <v>736</v>
      </c>
      <c r="G36" s="162" t="s">
        <v>716</v>
      </c>
      <c r="H36" s="162" t="s">
        <v>692</v>
      </c>
      <c r="I36" s="162" t="s">
        <v>803</v>
      </c>
      <c r="J36" s="162" t="s">
        <v>717</v>
      </c>
      <c r="K36" s="162" t="s">
        <v>695</v>
      </c>
      <c r="L36" s="162" t="s">
        <v>695</v>
      </c>
      <c r="M36" s="163" t="s">
        <v>696</v>
      </c>
      <c r="N36" s="163" t="s">
        <v>697</v>
      </c>
      <c r="O36" s="165" t="s">
        <v>800</v>
      </c>
      <c r="P36" s="165" t="s">
        <v>699</v>
      </c>
    </row>
    <row r="37" spans="2:16" ht="40.5" x14ac:dyDescent="0.3">
      <c r="B37" s="162">
        <v>29</v>
      </c>
      <c r="C37" s="162" t="s">
        <v>804</v>
      </c>
      <c r="D37" s="163" t="s">
        <v>805</v>
      </c>
      <c r="E37" s="170" t="s">
        <v>806</v>
      </c>
      <c r="F37" s="162" t="s">
        <v>807</v>
      </c>
      <c r="G37" s="162" t="s">
        <v>716</v>
      </c>
      <c r="H37" s="162" t="s">
        <v>692</v>
      </c>
      <c r="I37" s="162" t="s">
        <v>803</v>
      </c>
      <c r="J37" s="162" t="s">
        <v>717</v>
      </c>
      <c r="K37" s="162" t="s">
        <v>695</v>
      </c>
      <c r="L37" s="162" t="s">
        <v>695</v>
      </c>
      <c r="M37" s="163" t="s">
        <v>696</v>
      </c>
      <c r="N37" s="163" t="s">
        <v>697</v>
      </c>
      <c r="O37" s="165" t="s">
        <v>800</v>
      </c>
      <c r="P37" s="165" t="s">
        <v>699</v>
      </c>
    </row>
    <row r="38" spans="2:16" s="171" customFormat="1" ht="40.5" x14ac:dyDescent="0.25">
      <c r="B38" s="162">
        <v>30</v>
      </c>
      <c r="C38" s="162" t="s">
        <v>808</v>
      </c>
      <c r="D38" s="163" t="s">
        <v>809</v>
      </c>
      <c r="E38" s="166" t="s">
        <v>810</v>
      </c>
      <c r="F38" s="162" t="s">
        <v>811</v>
      </c>
      <c r="G38" s="162" t="s">
        <v>262</v>
      </c>
      <c r="H38" s="162" t="s">
        <v>692</v>
      </c>
      <c r="I38" s="162" t="s">
        <v>803</v>
      </c>
      <c r="J38" s="162" t="s">
        <v>728</v>
      </c>
      <c r="K38" s="162" t="s">
        <v>695</v>
      </c>
      <c r="L38" s="162" t="s">
        <v>695</v>
      </c>
      <c r="M38" s="163" t="s">
        <v>696</v>
      </c>
      <c r="N38" s="163" t="s">
        <v>697</v>
      </c>
      <c r="O38" s="172" t="s">
        <v>812</v>
      </c>
      <c r="P38" s="165" t="s">
        <v>699</v>
      </c>
    </row>
    <row r="39" spans="2:16" s="171" customFormat="1" ht="40.5" x14ac:dyDescent="0.25">
      <c r="B39" s="162">
        <v>31</v>
      </c>
      <c r="C39" s="162" t="s">
        <v>813</v>
      </c>
      <c r="D39" s="163" t="s">
        <v>813</v>
      </c>
      <c r="E39" s="166" t="s">
        <v>814</v>
      </c>
      <c r="F39" s="162" t="s">
        <v>811</v>
      </c>
      <c r="G39" s="162" t="s">
        <v>262</v>
      </c>
      <c r="H39" s="162" t="s">
        <v>692</v>
      </c>
      <c r="I39" s="162" t="s">
        <v>693</v>
      </c>
      <c r="J39" s="162" t="s">
        <v>728</v>
      </c>
      <c r="K39" s="162" t="s">
        <v>695</v>
      </c>
      <c r="L39" s="162" t="s">
        <v>695</v>
      </c>
      <c r="M39" s="163" t="s">
        <v>696</v>
      </c>
      <c r="N39" s="163" t="s">
        <v>697</v>
      </c>
      <c r="O39" s="172" t="s">
        <v>812</v>
      </c>
      <c r="P39" s="165" t="s">
        <v>699</v>
      </c>
    </row>
    <row r="40" spans="2:16" s="171" customFormat="1" ht="40.5" x14ac:dyDescent="0.25">
      <c r="B40" s="162">
        <v>32</v>
      </c>
      <c r="C40" s="162" t="s">
        <v>815</v>
      </c>
      <c r="D40" s="163" t="s">
        <v>816</v>
      </c>
      <c r="E40" s="166" t="s">
        <v>817</v>
      </c>
      <c r="F40" s="162" t="s">
        <v>811</v>
      </c>
      <c r="G40" s="162" t="s">
        <v>262</v>
      </c>
      <c r="H40" s="162" t="s">
        <v>692</v>
      </c>
      <c r="I40" s="162" t="s">
        <v>693</v>
      </c>
      <c r="J40" s="162" t="s">
        <v>717</v>
      </c>
      <c r="K40" s="162" t="s">
        <v>695</v>
      </c>
      <c r="L40" s="162" t="s">
        <v>695</v>
      </c>
      <c r="M40" s="163" t="s">
        <v>696</v>
      </c>
      <c r="N40" s="163" t="s">
        <v>697</v>
      </c>
      <c r="O40" s="172" t="s">
        <v>812</v>
      </c>
      <c r="P40" s="165" t="s">
        <v>699</v>
      </c>
    </row>
    <row r="41" spans="2:16" s="171" customFormat="1" ht="40.5" x14ac:dyDescent="0.25">
      <c r="B41" s="165">
        <v>33</v>
      </c>
      <c r="C41" s="162" t="s">
        <v>818</v>
      </c>
      <c r="D41" s="163" t="s">
        <v>819</v>
      </c>
      <c r="E41" s="168" t="s">
        <v>820</v>
      </c>
      <c r="F41" s="165" t="s">
        <v>821</v>
      </c>
      <c r="G41" s="165" t="s">
        <v>716</v>
      </c>
      <c r="H41" s="165" t="s">
        <v>692</v>
      </c>
      <c r="I41" s="165" t="s">
        <v>711</v>
      </c>
      <c r="J41" s="162" t="s">
        <v>717</v>
      </c>
      <c r="K41" s="165" t="s">
        <v>695</v>
      </c>
      <c r="L41" s="165" t="s">
        <v>695</v>
      </c>
      <c r="M41" s="163" t="s">
        <v>696</v>
      </c>
      <c r="N41" s="163" t="s">
        <v>697</v>
      </c>
      <c r="O41" s="172" t="s">
        <v>812</v>
      </c>
      <c r="P41" s="165" t="s">
        <v>699</v>
      </c>
    </row>
    <row r="42" spans="2:16" s="171" customFormat="1" ht="40.5" x14ac:dyDescent="0.25">
      <c r="B42" s="165">
        <v>34</v>
      </c>
      <c r="C42" s="162" t="s">
        <v>822</v>
      </c>
      <c r="D42" s="163" t="s">
        <v>819</v>
      </c>
      <c r="E42" s="168" t="s">
        <v>820</v>
      </c>
      <c r="F42" s="165" t="s">
        <v>823</v>
      </c>
      <c r="G42" s="165" t="s">
        <v>716</v>
      </c>
      <c r="H42" s="165" t="s">
        <v>692</v>
      </c>
      <c r="I42" s="165" t="s">
        <v>711</v>
      </c>
      <c r="J42" s="162" t="s">
        <v>717</v>
      </c>
      <c r="K42" s="165" t="s">
        <v>695</v>
      </c>
      <c r="L42" s="165" t="s">
        <v>695</v>
      </c>
      <c r="M42" s="163" t="s">
        <v>696</v>
      </c>
      <c r="N42" s="163" t="s">
        <v>697</v>
      </c>
      <c r="O42" s="172" t="s">
        <v>812</v>
      </c>
      <c r="P42" s="165" t="s">
        <v>699</v>
      </c>
    </row>
    <row r="43" spans="2:16" s="171" customFormat="1" ht="40.5" x14ac:dyDescent="0.25">
      <c r="B43" s="165">
        <v>35</v>
      </c>
      <c r="C43" s="162" t="s">
        <v>824</v>
      </c>
      <c r="D43" s="167" t="s">
        <v>825</v>
      </c>
      <c r="E43" s="168" t="s">
        <v>83</v>
      </c>
      <c r="F43" s="165" t="s">
        <v>826</v>
      </c>
      <c r="G43" s="165" t="s">
        <v>716</v>
      </c>
      <c r="H43" s="165" t="s">
        <v>692</v>
      </c>
      <c r="I43" s="165" t="s">
        <v>711</v>
      </c>
      <c r="J43" s="162" t="s">
        <v>728</v>
      </c>
      <c r="K43" s="165" t="s">
        <v>695</v>
      </c>
      <c r="L43" s="165" t="s">
        <v>695</v>
      </c>
      <c r="M43" s="163" t="s">
        <v>696</v>
      </c>
      <c r="N43" s="163" t="s">
        <v>697</v>
      </c>
      <c r="O43" s="172" t="s">
        <v>812</v>
      </c>
      <c r="P43" s="165" t="s">
        <v>699</v>
      </c>
    </row>
    <row r="44" spans="2:16" s="171" customFormat="1" ht="40.5" x14ac:dyDescent="0.25">
      <c r="B44" s="172">
        <v>36</v>
      </c>
      <c r="C44" s="162" t="s">
        <v>827</v>
      </c>
      <c r="D44" s="167" t="s">
        <v>828</v>
      </c>
      <c r="E44" s="168" t="s">
        <v>829</v>
      </c>
      <c r="F44" s="165" t="s">
        <v>830</v>
      </c>
      <c r="G44" s="165" t="s">
        <v>716</v>
      </c>
      <c r="H44" s="165" t="s">
        <v>692</v>
      </c>
      <c r="I44" s="165" t="s">
        <v>711</v>
      </c>
      <c r="J44" s="162" t="s">
        <v>717</v>
      </c>
      <c r="K44" s="165" t="s">
        <v>695</v>
      </c>
      <c r="L44" s="165" t="s">
        <v>695</v>
      </c>
      <c r="M44" s="163" t="s">
        <v>696</v>
      </c>
      <c r="N44" s="163" t="s">
        <v>697</v>
      </c>
      <c r="O44" s="172" t="s">
        <v>812</v>
      </c>
      <c r="P44" s="165" t="s">
        <v>699</v>
      </c>
    </row>
    <row r="45" spans="2:16" s="171" customFormat="1" ht="40.5" x14ac:dyDescent="0.25">
      <c r="B45" s="172">
        <v>37</v>
      </c>
      <c r="C45" s="173" t="s">
        <v>831</v>
      </c>
      <c r="D45" s="174" t="s">
        <v>832</v>
      </c>
      <c r="E45" s="175" t="s">
        <v>833</v>
      </c>
      <c r="F45" s="172" t="s">
        <v>764</v>
      </c>
      <c r="G45" s="165" t="s">
        <v>716</v>
      </c>
      <c r="H45" s="165" t="s">
        <v>692</v>
      </c>
      <c r="I45" s="172" t="s">
        <v>711</v>
      </c>
      <c r="J45" s="162" t="s">
        <v>717</v>
      </c>
      <c r="K45" s="165" t="s">
        <v>695</v>
      </c>
      <c r="L45" s="172" t="s">
        <v>695</v>
      </c>
      <c r="M45" s="163" t="s">
        <v>696</v>
      </c>
      <c r="N45" s="163" t="s">
        <v>697</v>
      </c>
      <c r="O45" s="172" t="s">
        <v>812</v>
      </c>
      <c r="P45" s="165" t="s">
        <v>699</v>
      </c>
    </row>
    <row r="46" spans="2:16" s="171" customFormat="1" ht="40.5" x14ac:dyDescent="0.25">
      <c r="B46" s="172">
        <v>38</v>
      </c>
      <c r="C46" s="173" t="s">
        <v>834</v>
      </c>
      <c r="D46" s="176" t="s">
        <v>819</v>
      </c>
      <c r="E46" s="175" t="s">
        <v>820</v>
      </c>
      <c r="F46" s="172" t="s">
        <v>764</v>
      </c>
      <c r="G46" s="165" t="s">
        <v>716</v>
      </c>
      <c r="H46" s="165" t="s">
        <v>692</v>
      </c>
      <c r="I46" s="172" t="s">
        <v>711</v>
      </c>
      <c r="J46" s="173" t="s">
        <v>717</v>
      </c>
      <c r="K46" s="165" t="s">
        <v>695</v>
      </c>
      <c r="L46" s="172" t="s">
        <v>695</v>
      </c>
      <c r="M46" s="163" t="s">
        <v>696</v>
      </c>
      <c r="N46" s="163" t="s">
        <v>761</v>
      </c>
      <c r="O46" s="172" t="s">
        <v>812</v>
      </c>
      <c r="P46" s="165" t="s">
        <v>699</v>
      </c>
    </row>
    <row r="47" spans="2:16" s="171" customFormat="1" ht="40.5" x14ac:dyDescent="0.25">
      <c r="B47" s="172">
        <v>39</v>
      </c>
      <c r="C47" s="173" t="s">
        <v>835</v>
      </c>
      <c r="D47" s="167" t="s">
        <v>816</v>
      </c>
      <c r="E47" s="175" t="s">
        <v>817</v>
      </c>
      <c r="F47" s="172" t="s">
        <v>807</v>
      </c>
      <c r="G47" s="165" t="s">
        <v>716</v>
      </c>
      <c r="H47" s="165" t="s">
        <v>692</v>
      </c>
      <c r="I47" s="172" t="s">
        <v>836</v>
      </c>
      <c r="J47" s="173" t="s">
        <v>717</v>
      </c>
      <c r="K47" s="165" t="s">
        <v>695</v>
      </c>
      <c r="L47" s="172" t="s">
        <v>695</v>
      </c>
      <c r="M47" s="163" t="s">
        <v>696</v>
      </c>
      <c r="N47" s="163" t="s">
        <v>837</v>
      </c>
      <c r="O47" s="172" t="s">
        <v>812</v>
      </c>
      <c r="P47" s="165" t="s">
        <v>699</v>
      </c>
    </row>
    <row r="48" spans="2:16" s="171" customFormat="1" ht="40.5" x14ac:dyDescent="0.25">
      <c r="B48" s="172">
        <v>40</v>
      </c>
      <c r="C48" s="173" t="s">
        <v>838</v>
      </c>
      <c r="D48" s="167" t="s">
        <v>839</v>
      </c>
      <c r="E48" s="175" t="s">
        <v>840</v>
      </c>
      <c r="F48" s="172" t="s">
        <v>841</v>
      </c>
      <c r="G48" s="165" t="s">
        <v>262</v>
      </c>
      <c r="H48" s="165" t="s">
        <v>692</v>
      </c>
      <c r="I48" s="172" t="s">
        <v>711</v>
      </c>
      <c r="J48" s="173" t="s">
        <v>694</v>
      </c>
      <c r="K48" s="165" t="s">
        <v>695</v>
      </c>
      <c r="L48" s="172" t="s">
        <v>695</v>
      </c>
      <c r="M48" s="163" t="s">
        <v>696</v>
      </c>
      <c r="N48" s="163" t="s">
        <v>842</v>
      </c>
      <c r="O48" s="165" t="s">
        <v>800</v>
      </c>
      <c r="P48" s="165" t="s">
        <v>843</v>
      </c>
    </row>
    <row r="49" spans="2:16" ht="40.5" x14ac:dyDescent="0.3">
      <c r="B49" s="172">
        <v>41</v>
      </c>
      <c r="C49" s="173" t="s">
        <v>844</v>
      </c>
      <c r="D49" s="167" t="s">
        <v>845</v>
      </c>
      <c r="E49" s="175" t="s">
        <v>846</v>
      </c>
      <c r="F49" s="172" t="s">
        <v>847</v>
      </c>
      <c r="G49" s="165" t="s">
        <v>262</v>
      </c>
      <c r="H49" s="165" t="s">
        <v>692</v>
      </c>
      <c r="I49" s="172" t="s">
        <v>711</v>
      </c>
      <c r="J49" s="173" t="s">
        <v>694</v>
      </c>
      <c r="K49" s="165" t="s">
        <v>848</v>
      </c>
      <c r="L49" s="172" t="s">
        <v>695</v>
      </c>
      <c r="M49" s="163" t="s">
        <v>696</v>
      </c>
      <c r="N49" s="163" t="s">
        <v>849</v>
      </c>
      <c r="O49" s="165" t="s">
        <v>800</v>
      </c>
      <c r="P49" s="165" t="s">
        <v>843</v>
      </c>
    </row>
    <row r="50" spans="2:16" s="169" customFormat="1" ht="40.5" x14ac:dyDescent="0.25">
      <c r="B50" s="172">
        <v>42</v>
      </c>
      <c r="C50" s="173" t="s">
        <v>850</v>
      </c>
      <c r="D50" s="167" t="s">
        <v>845</v>
      </c>
      <c r="E50" s="175" t="s">
        <v>851</v>
      </c>
      <c r="F50" s="172" t="s">
        <v>852</v>
      </c>
      <c r="G50" s="165" t="s">
        <v>262</v>
      </c>
      <c r="H50" s="165" t="s">
        <v>692</v>
      </c>
      <c r="I50" s="172" t="s">
        <v>711</v>
      </c>
      <c r="J50" s="173" t="s">
        <v>694</v>
      </c>
      <c r="K50" s="165" t="s">
        <v>695</v>
      </c>
      <c r="L50" s="172" t="s">
        <v>695</v>
      </c>
      <c r="M50" s="163" t="s">
        <v>696</v>
      </c>
      <c r="N50" s="163" t="s">
        <v>853</v>
      </c>
      <c r="O50" s="165" t="s">
        <v>800</v>
      </c>
      <c r="P50" s="165" t="s">
        <v>843</v>
      </c>
    </row>
    <row r="51" spans="2:16" s="171" customFormat="1" ht="40.5" x14ac:dyDescent="0.25">
      <c r="B51" s="172">
        <v>43</v>
      </c>
      <c r="C51" s="172" t="s">
        <v>854</v>
      </c>
      <c r="D51" s="167" t="s">
        <v>855</v>
      </c>
      <c r="E51" s="175" t="s">
        <v>856</v>
      </c>
      <c r="F51" s="172" t="s">
        <v>857</v>
      </c>
      <c r="G51" s="165" t="s">
        <v>716</v>
      </c>
      <c r="H51" s="165" t="s">
        <v>692</v>
      </c>
      <c r="I51" s="172" t="s">
        <v>711</v>
      </c>
      <c r="J51" s="173" t="s">
        <v>694</v>
      </c>
      <c r="K51" s="165" t="s">
        <v>695</v>
      </c>
      <c r="L51" s="172" t="s">
        <v>695</v>
      </c>
      <c r="M51" s="163" t="s">
        <v>696</v>
      </c>
      <c r="N51" s="163" t="s">
        <v>858</v>
      </c>
      <c r="O51" s="165" t="s">
        <v>800</v>
      </c>
      <c r="P51" s="165" t="s">
        <v>843</v>
      </c>
    </row>
    <row r="52" spans="2:16" s="171" customFormat="1" ht="40.5" x14ac:dyDescent="0.25">
      <c r="B52" s="172">
        <v>44</v>
      </c>
      <c r="C52" s="172" t="s">
        <v>859</v>
      </c>
      <c r="D52" s="167" t="s">
        <v>860</v>
      </c>
      <c r="E52" s="175" t="s">
        <v>861</v>
      </c>
      <c r="F52" s="172" t="s">
        <v>862</v>
      </c>
      <c r="G52" s="165" t="s">
        <v>716</v>
      </c>
      <c r="H52" s="165" t="s">
        <v>692</v>
      </c>
      <c r="I52" s="172" t="s">
        <v>711</v>
      </c>
      <c r="J52" s="173" t="s">
        <v>694</v>
      </c>
      <c r="K52" s="165" t="s">
        <v>695</v>
      </c>
      <c r="L52" s="172" t="s">
        <v>695</v>
      </c>
      <c r="M52" s="163" t="s">
        <v>696</v>
      </c>
      <c r="N52" s="163" t="s">
        <v>863</v>
      </c>
      <c r="O52" s="165" t="s">
        <v>800</v>
      </c>
      <c r="P52" s="165" t="s">
        <v>843</v>
      </c>
    </row>
    <row r="53" spans="2:16" s="169" customFormat="1" ht="40.5" x14ac:dyDescent="0.25">
      <c r="B53" s="172">
        <v>45</v>
      </c>
      <c r="C53" s="172" t="s">
        <v>864</v>
      </c>
      <c r="D53" s="167" t="s">
        <v>865</v>
      </c>
      <c r="E53" s="175" t="s">
        <v>866</v>
      </c>
      <c r="F53" s="172" t="s">
        <v>862</v>
      </c>
      <c r="G53" s="165" t="s">
        <v>716</v>
      </c>
      <c r="H53" s="165" t="s">
        <v>692</v>
      </c>
      <c r="I53" s="172" t="s">
        <v>711</v>
      </c>
      <c r="J53" s="173" t="s">
        <v>694</v>
      </c>
      <c r="K53" s="165" t="s">
        <v>695</v>
      </c>
      <c r="L53" s="172" t="s">
        <v>695</v>
      </c>
      <c r="M53" s="163" t="s">
        <v>696</v>
      </c>
      <c r="N53" s="163" t="s">
        <v>867</v>
      </c>
      <c r="O53" s="165" t="s">
        <v>800</v>
      </c>
      <c r="P53" s="165" t="s">
        <v>843</v>
      </c>
    </row>
    <row r="54" spans="2:16" s="169" customFormat="1" ht="40.5" x14ac:dyDescent="0.25">
      <c r="B54" s="172">
        <v>46</v>
      </c>
      <c r="C54" s="173" t="s">
        <v>868</v>
      </c>
      <c r="D54" s="167" t="s">
        <v>869</v>
      </c>
      <c r="E54" s="175" t="s">
        <v>870</v>
      </c>
      <c r="F54" s="172" t="s">
        <v>871</v>
      </c>
      <c r="G54" s="165" t="s">
        <v>716</v>
      </c>
      <c r="H54" s="165" t="s">
        <v>692</v>
      </c>
      <c r="I54" s="172" t="s">
        <v>711</v>
      </c>
      <c r="J54" s="173" t="s">
        <v>694</v>
      </c>
      <c r="K54" s="165" t="s">
        <v>695</v>
      </c>
      <c r="L54" s="172" t="s">
        <v>695</v>
      </c>
      <c r="M54" s="163" t="s">
        <v>696</v>
      </c>
      <c r="N54" s="163" t="s">
        <v>872</v>
      </c>
      <c r="O54" s="165" t="s">
        <v>800</v>
      </c>
      <c r="P54" s="165" t="s">
        <v>843</v>
      </c>
    </row>
    <row r="55" spans="2:16" s="171" customFormat="1" ht="40.5" x14ac:dyDescent="0.25">
      <c r="B55" s="172">
        <v>47</v>
      </c>
      <c r="C55" s="173" t="s">
        <v>873</v>
      </c>
      <c r="D55" s="165"/>
      <c r="E55" s="175" t="s">
        <v>83</v>
      </c>
      <c r="F55" s="172" t="s">
        <v>874</v>
      </c>
      <c r="G55" s="165" t="s">
        <v>716</v>
      </c>
      <c r="H55" s="165" t="s">
        <v>692</v>
      </c>
      <c r="I55" s="172" t="s">
        <v>711</v>
      </c>
      <c r="J55" s="173" t="s">
        <v>694</v>
      </c>
      <c r="K55" s="165" t="s">
        <v>695</v>
      </c>
      <c r="L55" s="172" t="s">
        <v>695</v>
      </c>
      <c r="M55" s="163" t="s">
        <v>696</v>
      </c>
      <c r="N55" s="163" t="s">
        <v>875</v>
      </c>
      <c r="O55" s="165" t="s">
        <v>800</v>
      </c>
      <c r="P55" s="165" t="s">
        <v>843</v>
      </c>
    </row>
    <row r="56" spans="2:16" s="169" customFormat="1" ht="40.5" x14ac:dyDescent="0.25">
      <c r="B56" s="172">
        <v>48</v>
      </c>
      <c r="C56" s="173" t="s">
        <v>876</v>
      </c>
      <c r="D56" s="167" t="s">
        <v>877</v>
      </c>
      <c r="E56" s="175" t="s">
        <v>878</v>
      </c>
      <c r="F56" s="172" t="s">
        <v>871</v>
      </c>
      <c r="G56" s="165" t="s">
        <v>716</v>
      </c>
      <c r="H56" s="165" t="s">
        <v>692</v>
      </c>
      <c r="I56" s="172" t="s">
        <v>711</v>
      </c>
      <c r="J56" s="173" t="s">
        <v>694</v>
      </c>
      <c r="K56" s="165" t="s">
        <v>695</v>
      </c>
      <c r="L56" s="172" t="s">
        <v>695</v>
      </c>
      <c r="M56" s="163" t="s">
        <v>696</v>
      </c>
      <c r="N56" s="163" t="s">
        <v>879</v>
      </c>
      <c r="O56" s="165" t="s">
        <v>800</v>
      </c>
      <c r="P56" s="165" t="s">
        <v>843</v>
      </c>
    </row>
    <row r="57" spans="2:16" s="169" customFormat="1" ht="40.5" x14ac:dyDescent="0.25">
      <c r="B57" s="177">
        <v>49</v>
      </c>
      <c r="C57" s="177" t="s">
        <v>880</v>
      </c>
      <c r="D57" s="178"/>
      <c r="E57" s="179" t="s">
        <v>83</v>
      </c>
      <c r="F57" s="177" t="s">
        <v>881</v>
      </c>
      <c r="G57" s="180" t="s">
        <v>262</v>
      </c>
      <c r="H57" s="180" t="s">
        <v>692</v>
      </c>
      <c r="I57" s="177" t="s">
        <v>711</v>
      </c>
      <c r="J57" s="181" t="s">
        <v>717</v>
      </c>
      <c r="K57" s="180" t="s">
        <v>695</v>
      </c>
      <c r="L57" s="177" t="s">
        <v>695</v>
      </c>
      <c r="M57" s="163" t="s">
        <v>696</v>
      </c>
      <c r="N57" s="163" t="s">
        <v>882</v>
      </c>
      <c r="O57" s="165" t="s">
        <v>800</v>
      </c>
      <c r="P57" s="165" t="s">
        <v>843</v>
      </c>
    </row>
    <row r="58" spans="2:16" s="171" customFormat="1" ht="40.5" x14ac:dyDescent="0.25">
      <c r="B58" s="172">
        <v>50</v>
      </c>
      <c r="C58" s="172" t="s">
        <v>883</v>
      </c>
      <c r="D58" s="163" t="s">
        <v>884</v>
      </c>
      <c r="E58" s="175" t="s">
        <v>885</v>
      </c>
      <c r="F58" s="172" t="s">
        <v>736</v>
      </c>
      <c r="G58" s="165" t="s">
        <v>262</v>
      </c>
      <c r="H58" s="165" t="s">
        <v>692</v>
      </c>
      <c r="I58" s="172" t="s">
        <v>693</v>
      </c>
      <c r="J58" s="165" t="s">
        <v>728</v>
      </c>
      <c r="K58" s="165" t="s">
        <v>695</v>
      </c>
      <c r="L58" s="172" t="s">
        <v>695</v>
      </c>
      <c r="M58" s="163" t="s">
        <v>696</v>
      </c>
      <c r="N58" s="163" t="s">
        <v>761</v>
      </c>
      <c r="O58" s="165" t="s">
        <v>698</v>
      </c>
      <c r="P58" s="165" t="s">
        <v>699</v>
      </c>
    </row>
    <row r="59" spans="2:16" s="171" customFormat="1" ht="40.5" x14ac:dyDescent="0.25">
      <c r="B59" s="165">
        <v>51</v>
      </c>
      <c r="C59" s="165" t="s">
        <v>886</v>
      </c>
      <c r="D59" s="167" t="s">
        <v>886</v>
      </c>
      <c r="E59" s="168" t="s">
        <v>887</v>
      </c>
      <c r="F59" s="165" t="s">
        <v>888</v>
      </c>
      <c r="G59" s="165" t="s">
        <v>262</v>
      </c>
      <c r="H59" s="165" t="s">
        <v>692</v>
      </c>
      <c r="I59" s="165" t="s">
        <v>711</v>
      </c>
      <c r="J59" s="165" t="s">
        <v>707</v>
      </c>
      <c r="K59" s="165" t="s">
        <v>695</v>
      </c>
      <c r="L59" s="165" t="s">
        <v>695</v>
      </c>
      <c r="M59" s="163" t="s">
        <v>696</v>
      </c>
      <c r="N59" s="163" t="s">
        <v>837</v>
      </c>
      <c r="O59" s="165" t="s">
        <v>889</v>
      </c>
      <c r="P59" s="165" t="s">
        <v>994</v>
      </c>
    </row>
    <row r="60" spans="2:16" s="169" customFormat="1" ht="40.5" x14ac:dyDescent="0.25">
      <c r="B60" s="165">
        <v>52</v>
      </c>
      <c r="C60" s="165" t="s">
        <v>886</v>
      </c>
      <c r="D60" s="182" t="s">
        <v>886</v>
      </c>
      <c r="E60" s="168" t="s">
        <v>887</v>
      </c>
      <c r="F60" s="165" t="s">
        <v>890</v>
      </c>
      <c r="G60" s="165" t="s">
        <v>262</v>
      </c>
      <c r="H60" s="165" t="s">
        <v>692</v>
      </c>
      <c r="I60" s="165" t="s">
        <v>711</v>
      </c>
      <c r="J60" s="165" t="s">
        <v>707</v>
      </c>
      <c r="K60" s="165" t="s">
        <v>695</v>
      </c>
      <c r="L60" s="165" t="s">
        <v>695</v>
      </c>
      <c r="M60" s="163" t="s">
        <v>696</v>
      </c>
      <c r="N60" s="163" t="s">
        <v>842</v>
      </c>
      <c r="O60" s="165" t="s">
        <v>889</v>
      </c>
      <c r="P60" s="165" t="s">
        <v>994</v>
      </c>
    </row>
    <row r="61" spans="2:16" ht="40.5" x14ac:dyDescent="0.3">
      <c r="B61" s="165">
        <v>53</v>
      </c>
      <c r="C61" s="165" t="s">
        <v>891</v>
      </c>
      <c r="D61" s="182" t="s">
        <v>892</v>
      </c>
      <c r="E61" s="168" t="s">
        <v>893</v>
      </c>
      <c r="F61" s="165" t="s">
        <v>894</v>
      </c>
      <c r="G61" s="165" t="s">
        <v>262</v>
      </c>
      <c r="H61" s="165" t="s">
        <v>692</v>
      </c>
      <c r="I61" s="165" t="s">
        <v>711</v>
      </c>
      <c r="J61" s="165" t="s">
        <v>717</v>
      </c>
      <c r="K61" s="165" t="s">
        <v>695</v>
      </c>
      <c r="L61" s="165" t="s">
        <v>695</v>
      </c>
      <c r="M61" s="163" t="s">
        <v>696</v>
      </c>
      <c r="N61" s="163" t="s">
        <v>849</v>
      </c>
      <c r="O61" s="165" t="s">
        <v>889</v>
      </c>
      <c r="P61" s="165" t="s">
        <v>994</v>
      </c>
    </row>
    <row r="62" spans="2:16" s="169" customFormat="1" ht="40.5" x14ac:dyDescent="0.25">
      <c r="B62" s="165">
        <v>54</v>
      </c>
      <c r="C62" s="165" t="s">
        <v>891</v>
      </c>
      <c r="D62" s="182" t="s">
        <v>892</v>
      </c>
      <c r="E62" s="168" t="s">
        <v>895</v>
      </c>
      <c r="F62" s="165" t="s">
        <v>896</v>
      </c>
      <c r="G62" s="165" t="s">
        <v>262</v>
      </c>
      <c r="H62" s="165" t="s">
        <v>692</v>
      </c>
      <c r="I62" s="165" t="s">
        <v>711</v>
      </c>
      <c r="J62" s="165" t="s">
        <v>717</v>
      </c>
      <c r="K62" s="165" t="s">
        <v>695</v>
      </c>
      <c r="L62" s="165" t="s">
        <v>695</v>
      </c>
      <c r="M62" s="163" t="s">
        <v>696</v>
      </c>
      <c r="N62" s="163" t="s">
        <v>853</v>
      </c>
      <c r="O62" s="165" t="s">
        <v>889</v>
      </c>
      <c r="P62" s="165" t="s">
        <v>994</v>
      </c>
    </row>
    <row r="63" spans="2:16" ht="40.5" x14ac:dyDescent="0.3">
      <c r="B63" s="165">
        <v>55</v>
      </c>
      <c r="C63" s="165" t="s">
        <v>897</v>
      </c>
      <c r="D63" s="165" t="s">
        <v>897</v>
      </c>
      <c r="E63" s="168" t="s">
        <v>898</v>
      </c>
      <c r="F63" s="165" t="s">
        <v>896</v>
      </c>
      <c r="G63" s="165" t="s">
        <v>262</v>
      </c>
      <c r="H63" s="165" t="s">
        <v>692</v>
      </c>
      <c r="I63" s="165" t="s">
        <v>711</v>
      </c>
      <c r="J63" s="165" t="s">
        <v>899</v>
      </c>
      <c r="K63" s="165" t="s">
        <v>695</v>
      </c>
      <c r="L63" s="165" t="s">
        <v>695</v>
      </c>
      <c r="M63" s="163" t="s">
        <v>696</v>
      </c>
      <c r="N63" s="163" t="s">
        <v>858</v>
      </c>
      <c r="O63" s="165" t="s">
        <v>889</v>
      </c>
      <c r="P63" s="165" t="s">
        <v>994</v>
      </c>
    </row>
    <row r="64" spans="2:16" s="169" customFormat="1" ht="40.5" x14ac:dyDescent="0.25">
      <c r="B64" s="165">
        <v>56</v>
      </c>
      <c r="C64" s="165" t="s">
        <v>900</v>
      </c>
      <c r="D64" s="182" t="s">
        <v>901</v>
      </c>
      <c r="E64" s="168" t="s">
        <v>902</v>
      </c>
      <c r="F64" s="168" t="s">
        <v>903</v>
      </c>
      <c r="G64" s="165" t="s">
        <v>262</v>
      </c>
      <c r="H64" s="165" t="s">
        <v>692</v>
      </c>
      <c r="I64" s="165" t="s">
        <v>711</v>
      </c>
      <c r="J64" s="165" t="s">
        <v>904</v>
      </c>
      <c r="K64" s="165" t="s">
        <v>695</v>
      </c>
      <c r="L64" s="165" t="s">
        <v>695</v>
      </c>
      <c r="M64" s="163" t="s">
        <v>696</v>
      </c>
      <c r="N64" s="163" t="s">
        <v>863</v>
      </c>
      <c r="O64" s="165" t="s">
        <v>889</v>
      </c>
      <c r="P64" s="165" t="s">
        <v>994</v>
      </c>
    </row>
    <row r="65" spans="2:16" ht="40.5" x14ac:dyDescent="0.3">
      <c r="B65" s="165">
        <v>57</v>
      </c>
      <c r="C65" s="165" t="s">
        <v>905</v>
      </c>
      <c r="D65" s="182" t="s">
        <v>906</v>
      </c>
      <c r="E65" s="168" t="s">
        <v>907</v>
      </c>
      <c r="F65" s="165" t="s">
        <v>908</v>
      </c>
      <c r="G65" s="165" t="s">
        <v>262</v>
      </c>
      <c r="H65" s="165" t="s">
        <v>692</v>
      </c>
      <c r="I65" s="165" t="s">
        <v>711</v>
      </c>
      <c r="J65" s="165" t="s">
        <v>728</v>
      </c>
      <c r="K65" s="165" t="s">
        <v>695</v>
      </c>
      <c r="L65" s="165" t="s">
        <v>695</v>
      </c>
      <c r="M65" s="163" t="s">
        <v>696</v>
      </c>
      <c r="N65" s="163" t="s">
        <v>867</v>
      </c>
      <c r="O65" s="165" t="s">
        <v>889</v>
      </c>
      <c r="P65" s="165" t="s">
        <v>994</v>
      </c>
    </row>
    <row r="66" spans="2:16" s="153" customFormat="1" ht="40.5" x14ac:dyDescent="0.3">
      <c r="B66" s="165">
        <v>58</v>
      </c>
      <c r="C66" s="165" t="s">
        <v>909</v>
      </c>
      <c r="D66" s="165" t="s">
        <v>910</v>
      </c>
      <c r="E66" s="168" t="s">
        <v>911</v>
      </c>
      <c r="F66" s="165" t="s">
        <v>903</v>
      </c>
      <c r="G66" s="165" t="s">
        <v>262</v>
      </c>
      <c r="H66" s="165" t="s">
        <v>692</v>
      </c>
      <c r="I66" s="165" t="s">
        <v>711</v>
      </c>
      <c r="J66" s="165" t="s">
        <v>728</v>
      </c>
      <c r="K66" s="165" t="s">
        <v>695</v>
      </c>
      <c r="L66" s="165" t="s">
        <v>695</v>
      </c>
      <c r="M66" s="163" t="s">
        <v>696</v>
      </c>
      <c r="N66" s="162" t="s">
        <v>872</v>
      </c>
      <c r="O66" s="165" t="s">
        <v>889</v>
      </c>
      <c r="P66" s="165" t="s">
        <v>994</v>
      </c>
    </row>
    <row r="67" spans="2:16" s="153" customFormat="1" ht="40.5" x14ac:dyDescent="0.3">
      <c r="B67" s="165">
        <v>59</v>
      </c>
      <c r="C67" s="165" t="s">
        <v>912</v>
      </c>
      <c r="D67" s="165" t="s">
        <v>913</v>
      </c>
      <c r="E67" s="175" t="s">
        <v>833</v>
      </c>
      <c r="F67" s="165" t="s">
        <v>903</v>
      </c>
      <c r="G67" s="165" t="s">
        <v>716</v>
      </c>
      <c r="H67" s="165" t="s">
        <v>692</v>
      </c>
      <c r="I67" s="165" t="s">
        <v>711</v>
      </c>
      <c r="J67" s="165" t="s">
        <v>717</v>
      </c>
      <c r="K67" s="165" t="s">
        <v>695</v>
      </c>
      <c r="L67" s="165" t="s">
        <v>695</v>
      </c>
      <c r="M67" s="163" t="s">
        <v>696</v>
      </c>
      <c r="N67" s="162" t="s">
        <v>875</v>
      </c>
      <c r="O67" s="165" t="s">
        <v>889</v>
      </c>
      <c r="P67" s="165" t="s">
        <v>994</v>
      </c>
    </row>
    <row r="68" spans="2:16" ht="40.5" x14ac:dyDescent="0.3">
      <c r="B68" s="165">
        <v>60</v>
      </c>
      <c r="C68" s="165" t="s">
        <v>914</v>
      </c>
      <c r="D68" s="165" t="s">
        <v>915</v>
      </c>
      <c r="E68" s="168" t="s">
        <v>916</v>
      </c>
      <c r="F68" s="165" t="s">
        <v>903</v>
      </c>
      <c r="G68" s="165" t="s">
        <v>716</v>
      </c>
      <c r="H68" s="165" t="s">
        <v>692</v>
      </c>
      <c r="I68" s="165" t="s">
        <v>711</v>
      </c>
      <c r="J68" s="165" t="s">
        <v>717</v>
      </c>
      <c r="K68" s="165" t="s">
        <v>695</v>
      </c>
      <c r="L68" s="165" t="s">
        <v>695</v>
      </c>
      <c r="M68" s="163" t="s">
        <v>696</v>
      </c>
      <c r="N68" s="162" t="s">
        <v>879</v>
      </c>
      <c r="O68" s="165" t="s">
        <v>889</v>
      </c>
      <c r="P68" s="165" t="s">
        <v>994</v>
      </c>
    </row>
    <row r="69" spans="2:16" ht="40.5" x14ac:dyDescent="0.3">
      <c r="B69" s="165">
        <v>61</v>
      </c>
      <c r="C69" s="165" t="s">
        <v>917</v>
      </c>
      <c r="D69" s="165" t="s">
        <v>918</v>
      </c>
      <c r="E69" s="168" t="s">
        <v>919</v>
      </c>
      <c r="F69" s="165" t="s">
        <v>903</v>
      </c>
      <c r="G69" s="165" t="s">
        <v>716</v>
      </c>
      <c r="H69" s="165" t="s">
        <v>692</v>
      </c>
      <c r="I69" s="165" t="s">
        <v>711</v>
      </c>
      <c r="J69" s="165" t="s">
        <v>728</v>
      </c>
      <c r="K69" s="165" t="s">
        <v>695</v>
      </c>
      <c r="L69" s="165" t="s">
        <v>695</v>
      </c>
      <c r="M69" s="163" t="s">
        <v>696</v>
      </c>
      <c r="N69" s="162" t="s">
        <v>882</v>
      </c>
      <c r="O69" s="165" t="s">
        <v>889</v>
      </c>
      <c r="P69" s="165" t="s">
        <v>994</v>
      </c>
    </row>
    <row r="70" spans="2:16" s="171" customFormat="1" ht="40.5" x14ac:dyDescent="0.25">
      <c r="B70" s="165">
        <v>62</v>
      </c>
      <c r="C70" s="165" t="s">
        <v>920</v>
      </c>
      <c r="D70" s="165" t="s">
        <v>921</v>
      </c>
      <c r="E70" s="168" t="s">
        <v>911</v>
      </c>
      <c r="F70" s="165" t="s">
        <v>852</v>
      </c>
      <c r="G70" s="165" t="s">
        <v>262</v>
      </c>
      <c r="H70" s="165" t="s">
        <v>692</v>
      </c>
      <c r="I70" s="165" t="s">
        <v>711</v>
      </c>
      <c r="J70" s="165" t="s">
        <v>712</v>
      </c>
      <c r="K70" s="165" t="s">
        <v>695</v>
      </c>
      <c r="L70" s="165" t="s">
        <v>695</v>
      </c>
      <c r="M70" s="163" t="s">
        <v>696</v>
      </c>
      <c r="N70" s="162" t="s">
        <v>922</v>
      </c>
      <c r="O70" s="165" t="s">
        <v>889</v>
      </c>
      <c r="P70" s="165" t="s">
        <v>923</v>
      </c>
    </row>
    <row r="71" spans="2:16" s="171" customFormat="1" ht="40.5" x14ac:dyDescent="0.25">
      <c r="B71" s="165">
        <v>63</v>
      </c>
      <c r="C71" s="165" t="s">
        <v>924</v>
      </c>
      <c r="D71" s="165" t="s">
        <v>921</v>
      </c>
      <c r="E71" s="168" t="s">
        <v>911</v>
      </c>
      <c r="F71" s="165" t="s">
        <v>852</v>
      </c>
      <c r="G71" s="165" t="s">
        <v>262</v>
      </c>
      <c r="H71" s="165" t="s">
        <v>692</v>
      </c>
      <c r="I71" s="165" t="s">
        <v>711</v>
      </c>
      <c r="J71" s="165" t="s">
        <v>712</v>
      </c>
      <c r="K71" s="165" t="s">
        <v>695</v>
      </c>
      <c r="L71" s="165" t="s">
        <v>695</v>
      </c>
      <c r="M71" s="163" t="s">
        <v>696</v>
      </c>
      <c r="N71" s="162" t="s">
        <v>925</v>
      </c>
      <c r="O71" s="165" t="s">
        <v>889</v>
      </c>
      <c r="P71" s="165" t="s">
        <v>923</v>
      </c>
    </row>
    <row r="72" spans="2:16" s="171" customFormat="1" ht="40.5" x14ac:dyDescent="0.25">
      <c r="B72" s="165">
        <v>64</v>
      </c>
      <c r="C72" s="165" t="s">
        <v>926</v>
      </c>
      <c r="D72" s="165" t="s">
        <v>921</v>
      </c>
      <c r="E72" s="168" t="s">
        <v>911</v>
      </c>
      <c r="F72" s="165" t="s">
        <v>852</v>
      </c>
      <c r="G72" s="165" t="s">
        <v>262</v>
      </c>
      <c r="H72" s="165" t="s">
        <v>692</v>
      </c>
      <c r="I72" s="165" t="s">
        <v>711</v>
      </c>
      <c r="J72" s="165" t="s">
        <v>712</v>
      </c>
      <c r="K72" s="165" t="s">
        <v>695</v>
      </c>
      <c r="L72" s="165" t="s">
        <v>695</v>
      </c>
      <c r="M72" s="163" t="s">
        <v>696</v>
      </c>
      <c r="N72" s="162" t="s">
        <v>927</v>
      </c>
      <c r="O72" s="165" t="s">
        <v>889</v>
      </c>
      <c r="P72" s="165" t="s">
        <v>923</v>
      </c>
    </row>
    <row r="73" spans="2:16" ht="40.5" x14ac:dyDescent="0.3">
      <c r="B73" s="165">
        <v>65</v>
      </c>
      <c r="C73" s="165" t="s">
        <v>928</v>
      </c>
      <c r="D73" s="165" t="s">
        <v>921</v>
      </c>
      <c r="E73" s="168" t="s">
        <v>911</v>
      </c>
      <c r="F73" s="165" t="s">
        <v>852</v>
      </c>
      <c r="G73" s="165" t="s">
        <v>262</v>
      </c>
      <c r="H73" s="165" t="s">
        <v>692</v>
      </c>
      <c r="I73" s="165" t="s">
        <v>711</v>
      </c>
      <c r="J73" s="165" t="s">
        <v>712</v>
      </c>
      <c r="K73" s="165" t="s">
        <v>695</v>
      </c>
      <c r="L73" s="165" t="s">
        <v>695</v>
      </c>
      <c r="M73" s="163" t="s">
        <v>696</v>
      </c>
      <c r="N73" s="162" t="s">
        <v>929</v>
      </c>
      <c r="O73" s="165" t="s">
        <v>889</v>
      </c>
      <c r="P73" s="165" t="s">
        <v>923</v>
      </c>
    </row>
    <row r="74" spans="2:16" ht="40.5" x14ac:dyDescent="0.3">
      <c r="B74" s="165">
        <v>66</v>
      </c>
      <c r="C74" s="165" t="s">
        <v>930</v>
      </c>
      <c r="D74" s="165" t="s">
        <v>921</v>
      </c>
      <c r="E74" s="168" t="s">
        <v>911</v>
      </c>
      <c r="F74" s="165" t="s">
        <v>852</v>
      </c>
      <c r="G74" s="165" t="s">
        <v>262</v>
      </c>
      <c r="H74" s="165" t="s">
        <v>692</v>
      </c>
      <c r="I74" s="165" t="s">
        <v>711</v>
      </c>
      <c r="J74" s="165" t="s">
        <v>712</v>
      </c>
      <c r="K74" s="165" t="s">
        <v>695</v>
      </c>
      <c r="L74" s="165" t="s">
        <v>695</v>
      </c>
      <c r="M74" s="163" t="s">
        <v>696</v>
      </c>
      <c r="N74" s="162" t="s">
        <v>931</v>
      </c>
      <c r="O74" s="165" t="s">
        <v>889</v>
      </c>
      <c r="P74" s="165" t="s">
        <v>923</v>
      </c>
    </row>
    <row r="75" spans="2:16" ht="40.5" x14ac:dyDescent="0.3">
      <c r="B75" s="165">
        <v>67</v>
      </c>
      <c r="C75" s="165" t="s">
        <v>932</v>
      </c>
      <c r="D75" s="165" t="s">
        <v>921</v>
      </c>
      <c r="E75" s="168" t="s">
        <v>911</v>
      </c>
      <c r="F75" s="165" t="s">
        <v>852</v>
      </c>
      <c r="G75" s="165" t="s">
        <v>262</v>
      </c>
      <c r="H75" s="165" t="s">
        <v>692</v>
      </c>
      <c r="I75" s="165" t="s">
        <v>711</v>
      </c>
      <c r="J75" s="165" t="s">
        <v>712</v>
      </c>
      <c r="K75" s="165" t="s">
        <v>695</v>
      </c>
      <c r="L75" s="165" t="s">
        <v>695</v>
      </c>
      <c r="M75" s="163" t="s">
        <v>696</v>
      </c>
      <c r="N75" s="162" t="s">
        <v>933</v>
      </c>
      <c r="O75" s="165" t="s">
        <v>889</v>
      </c>
      <c r="P75" s="165" t="s">
        <v>923</v>
      </c>
    </row>
    <row r="76" spans="2:16" ht="40.5" x14ac:dyDescent="0.3">
      <c r="B76" s="165">
        <v>68</v>
      </c>
      <c r="C76" s="165" t="s">
        <v>934</v>
      </c>
      <c r="D76" s="165" t="s">
        <v>921</v>
      </c>
      <c r="E76" s="168" t="s">
        <v>911</v>
      </c>
      <c r="F76" s="165" t="s">
        <v>935</v>
      </c>
      <c r="G76" s="165" t="s">
        <v>262</v>
      </c>
      <c r="H76" s="165" t="s">
        <v>692</v>
      </c>
      <c r="I76" s="165" t="s">
        <v>711</v>
      </c>
      <c r="J76" s="165" t="s">
        <v>712</v>
      </c>
      <c r="K76" s="165" t="s">
        <v>695</v>
      </c>
      <c r="L76" s="165" t="s">
        <v>695</v>
      </c>
      <c r="M76" s="163" t="s">
        <v>696</v>
      </c>
      <c r="N76" s="162" t="s">
        <v>936</v>
      </c>
      <c r="O76" s="165" t="s">
        <v>889</v>
      </c>
      <c r="P76" s="165" t="s">
        <v>923</v>
      </c>
    </row>
    <row r="77" spans="2:16" ht="40.5" x14ac:dyDescent="0.3">
      <c r="B77" s="165">
        <v>69</v>
      </c>
      <c r="C77" s="165" t="s">
        <v>937</v>
      </c>
      <c r="D77" s="165" t="s">
        <v>921</v>
      </c>
      <c r="E77" s="168" t="s">
        <v>911</v>
      </c>
      <c r="F77" s="165" t="s">
        <v>852</v>
      </c>
      <c r="G77" s="165" t="s">
        <v>262</v>
      </c>
      <c r="H77" s="165" t="s">
        <v>692</v>
      </c>
      <c r="I77" s="165" t="s">
        <v>711</v>
      </c>
      <c r="J77" s="165" t="s">
        <v>712</v>
      </c>
      <c r="K77" s="165" t="s">
        <v>695</v>
      </c>
      <c r="L77" s="165" t="s">
        <v>695</v>
      </c>
      <c r="M77" s="163" t="s">
        <v>696</v>
      </c>
      <c r="N77" s="162" t="s">
        <v>933</v>
      </c>
      <c r="O77" s="165" t="s">
        <v>889</v>
      </c>
      <c r="P77" s="165" t="s">
        <v>923</v>
      </c>
    </row>
    <row r="78" spans="2:16" ht="40.5" x14ac:dyDescent="0.3">
      <c r="B78" s="165">
        <v>70</v>
      </c>
      <c r="C78" s="165" t="s">
        <v>938</v>
      </c>
      <c r="D78" s="165" t="s">
        <v>921</v>
      </c>
      <c r="E78" s="168" t="s">
        <v>911</v>
      </c>
      <c r="F78" s="165" t="s">
        <v>852</v>
      </c>
      <c r="G78" s="165" t="s">
        <v>262</v>
      </c>
      <c r="H78" s="165" t="s">
        <v>692</v>
      </c>
      <c r="I78" s="165" t="s">
        <v>711</v>
      </c>
      <c r="J78" s="165" t="s">
        <v>712</v>
      </c>
      <c r="K78" s="165" t="s">
        <v>695</v>
      </c>
      <c r="L78" s="165" t="s">
        <v>695</v>
      </c>
      <c r="M78" s="163" t="s">
        <v>696</v>
      </c>
      <c r="N78" s="162" t="s">
        <v>936</v>
      </c>
      <c r="O78" s="165" t="s">
        <v>889</v>
      </c>
      <c r="P78" s="165" t="s">
        <v>923</v>
      </c>
    </row>
    <row r="79" spans="2:16" ht="46.5" customHeight="1" x14ac:dyDescent="0.3">
      <c r="B79" s="165">
        <v>71</v>
      </c>
      <c r="C79" s="165" t="s">
        <v>939</v>
      </c>
      <c r="D79" s="165" t="s">
        <v>921</v>
      </c>
      <c r="E79" s="168" t="s">
        <v>911</v>
      </c>
      <c r="F79" s="165" t="s">
        <v>852</v>
      </c>
      <c r="G79" s="165" t="s">
        <v>262</v>
      </c>
      <c r="H79" s="165" t="s">
        <v>692</v>
      </c>
      <c r="I79" s="165" t="s">
        <v>711</v>
      </c>
      <c r="J79" s="165" t="s">
        <v>712</v>
      </c>
      <c r="K79" s="165" t="s">
        <v>695</v>
      </c>
      <c r="L79" s="165" t="s">
        <v>695</v>
      </c>
      <c r="M79" s="163" t="s">
        <v>696</v>
      </c>
      <c r="N79" s="162" t="s">
        <v>940</v>
      </c>
      <c r="O79" s="165" t="s">
        <v>889</v>
      </c>
      <c r="P79" s="165" t="s">
        <v>923</v>
      </c>
    </row>
    <row r="80" spans="2:16" ht="48" customHeight="1" x14ac:dyDescent="0.3">
      <c r="B80" s="165">
        <v>72</v>
      </c>
      <c r="C80" s="165" t="s">
        <v>941</v>
      </c>
      <c r="D80" s="165" t="s">
        <v>921</v>
      </c>
      <c r="E80" s="168" t="s">
        <v>911</v>
      </c>
      <c r="F80" s="165" t="s">
        <v>852</v>
      </c>
      <c r="G80" s="165" t="s">
        <v>262</v>
      </c>
      <c r="H80" s="165" t="s">
        <v>692</v>
      </c>
      <c r="I80" s="165" t="s">
        <v>711</v>
      </c>
      <c r="J80" s="165" t="s">
        <v>712</v>
      </c>
      <c r="K80" s="165" t="s">
        <v>695</v>
      </c>
      <c r="L80" s="165" t="s">
        <v>695</v>
      </c>
      <c r="M80" s="163" t="s">
        <v>696</v>
      </c>
      <c r="N80" s="162" t="s">
        <v>942</v>
      </c>
      <c r="O80" s="165" t="s">
        <v>889</v>
      </c>
      <c r="P80" s="165" t="s">
        <v>923</v>
      </c>
    </row>
    <row r="81" spans="2:16" ht="46.5" customHeight="1" x14ac:dyDescent="0.3">
      <c r="B81" s="165">
        <v>73</v>
      </c>
      <c r="C81" s="165" t="s">
        <v>943</v>
      </c>
      <c r="D81" s="165" t="s">
        <v>921</v>
      </c>
      <c r="E81" s="168" t="s">
        <v>911</v>
      </c>
      <c r="F81" s="165" t="s">
        <v>852</v>
      </c>
      <c r="G81" s="165" t="s">
        <v>262</v>
      </c>
      <c r="H81" s="165" t="s">
        <v>692</v>
      </c>
      <c r="I81" s="165" t="s">
        <v>711</v>
      </c>
      <c r="J81" s="165" t="s">
        <v>712</v>
      </c>
      <c r="K81" s="165" t="s">
        <v>695</v>
      </c>
      <c r="L81" s="165" t="s">
        <v>695</v>
      </c>
      <c r="M81" s="163" t="s">
        <v>696</v>
      </c>
      <c r="N81" s="162" t="s">
        <v>944</v>
      </c>
      <c r="O81" s="165" t="s">
        <v>889</v>
      </c>
      <c r="P81" s="165" t="s">
        <v>923</v>
      </c>
    </row>
    <row r="82" spans="2:16" ht="51" customHeight="1" x14ac:dyDescent="0.3">
      <c r="B82" s="165">
        <v>74</v>
      </c>
      <c r="C82" s="165" t="s">
        <v>995</v>
      </c>
      <c r="D82" s="197" t="s">
        <v>999</v>
      </c>
      <c r="E82" s="168" t="s">
        <v>83</v>
      </c>
      <c r="F82" s="165" t="s">
        <v>996</v>
      </c>
      <c r="G82" s="165" t="s">
        <v>716</v>
      </c>
      <c r="H82" s="165" t="s">
        <v>692</v>
      </c>
      <c r="I82" s="165" t="s">
        <v>711</v>
      </c>
      <c r="J82" s="165" t="s">
        <v>712</v>
      </c>
      <c r="K82" s="165" t="s">
        <v>695</v>
      </c>
      <c r="L82" s="165" t="s">
        <v>695</v>
      </c>
      <c r="M82" s="163" t="s">
        <v>696</v>
      </c>
      <c r="N82" s="162" t="s">
        <v>998</v>
      </c>
      <c r="O82" s="165" t="s">
        <v>889</v>
      </c>
      <c r="P82" s="165" t="s">
        <v>923</v>
      </c>
    </row>
    <row r="83" spans="2:16" ht="48.75" customHeight="1" x14ac:dyDescent="0.3">
      <c r="B83" s="165">
        <v>75</v>
      </c>
      <c r="C83" s="165" t="s">
        <v>1000</v>
      </c>
      <c r="D83" s="197" t="s">
        <v>999</v>
      </c>
      <c r="E83" s="168" t="s">
        <v>83</v>
      </c>
      <c r="F83" s="165" t="s">
        <v>996</v>
      </c>
      <c r="G83" s="165" t="s">
        <v>716</v>
      </c>
      <c r="H83" s="165" t="s">
        <v>692</v>
      </c>
      <c r="I83" s="165" t="s">
        <v>711</v>
      </c>
      <c r="J83" s="165" t="s">
        <v>712</v>
      </c>
      <c r="K83" s="165" t="s">
        <v>695</v>
      </c>
      <c r="L83" s="165" t="s">
        <v>695</v>
      </c>
      <c r="M83" s="163" t="s">
        <v>696</v>
      </c>
      <c r="N83" s="162" t="s">
        <v>1001</v>
      </c>
      <c r="O83" s="165" t="s">
        <v>889</v>
      </c>
      <c r="P83" s="165" t="s">
        <v>923</v>
      </c>
    </row>
    <row r="84" spans="2:16" ht="47.25" customHeight="1" x14ac:dyDescent="0.3">
      <c r="B84" s="165">
        <v>76</v>
      </c>
      <c r="C84" s="165" t="s">
        <v>1002</v>
      </c>
      <c r="D84" s="162" t="s">
        <v>1004</v>
      </c>
      <c r="E84" s="168" t="s">
        <v>83</v>
      </c>
      <c r="F84" s="165" t="s">
        <v>996</v>
      </c>
      <c r="G84" s="165" t="s">
        <v>716</v>
      </c>
      <c r="H84" s="165" t="s">
        <v>692</v>
      </c>
      <c r="I84" s="165" t="s">
        <v>711</v>
      </c>
      <c r="J84" s="165" t="s">
        <v>712</v>
      </c>
      <c r="K84" s="165" t="s">
        <v>695</v>
      </c>
      <c r="L84" s="165" t="s">
        <v>695</v>
      </c>
      <c r="M84" s="163" t="s">
        <v>696</v>
      </c>
      <c r="N84" s="162" t="s">
        <v>1003</v>
      </c>
      <c r="O84" s="165" t="s">
        <v>889</v>
      </c>
      <c r="P84" s="165" t="s">
        <v>923</v>
      </c>
    </row>
    <row r="85" spans="2:16" ht="46.5" customHeight="1" x14ac:dyDescent="0.3">
      <c r="B85" s="165">
        <v>77</v>
      </c>
      <c r="C85" s="165" t="s">
        <v>1002</v>
      </c>
      <c r="D85" s="162" t="s">
        <v>1004</v>
      </c>
      <c r="E85" s="168" t="s">
        <v>83</v>
      </c>
      <c r="F85" s="165" t="s">
        <v>1005</v>
      </c>
      <c r="G85" s="165" t="s">
        <v>716</v>
      </c>
      <c r="H85" s="165" t="s">
        <v>692</v>
      </c>
      <c r="I85" s="165" t="s">
        <v>711</v>
      </c>
      <c r="J85" s="165" t="s">
        <v>712</v>
      </c>
      <c r="K85" s="165" t="s">
        <v>695</v>
      </c>
      <c r="L85" s="165" t="s">
        <v>695</v>
      </c>
      <c r="M85" s="163" t="s">
        <v>696</v>
      </c>
      <c r="N85" s="162" t="s">
        <v>1006</v>
      </c>
      <c r="O85" s="165" t="s">
        <v>889</v>
      </c>
      <c r="P85" s="165" t="s">
        <v>923</v>
      </c>
    </row>
    <row r="86" spans="2:16" s="171" customFormat="1" ht="45.75" customHeight="1" x14ac:dyDescent="0.25">
      <c r="B86" s="165">
        <v>78</v>
      </c>
      <c r="C86" s="165" t="s">
        <v>1007</v>
      </c>
      <c r="D86" s="165" t="s">
        <v>1548</v>
      </c>
      <c r="E86" s="168" t="s">
        <v>1008</v>
      </c>
      <c r="F86" s="165" t="s">
        <v>1009</v>
      </c>
      <c r="G86" s="165" t="s">
        <v>716</v>
      </c>
      <c r="H86" s="165" t="s">
        <v>692</v>
      </c>
      <c r="I86" s="165" t="s">
        <v>693</v>
      </c>
      <c r="J86" s="165" t="s">
        <v>717</v>
      </c>
      <c r="K86" s="165" t="s">
        <v>695</v>
      </c>
      <c r="L86" s="165" t="s">
        <v>695</v>
      </c>
      <c r="M86" s="198" t="s">
        <v>696</v>
      </c>
      <c r="N86" s="162" t="s">
        <v>1010</v>
      </c>
      <c r="O86" s="165" t="s">
        <v>991</v>
      </c>
      <c r="P86" s="165" t="s">
        <v>1011</v>
      </c>
    </row>
    <row r="87" spans="2:16" s="171" customFormat="1" ht="42.75" customHeight="1" x14ac:dyDescent="0.25">
      <c r="B87" s="165">
        <v>79</v>
      </c>
      <c r="C87" s="165" t="s">
        <v>1012</v>
      </c>
      <c r="D87" s="165" t="s">
        <v>1016</v>
      </c>
      <c r="E87" s="168" t="s">
        <v>1013</v>
      </c>
      <c r="F87" s="165" t="s">
        <v>749</v>
      </c>
      <c r="G87" s="165" t="s">
        <v>716</v>
      </c>
      <c r="H87" s="165" t="s">
        <v>692</v>
      </c>
      <c r="I87" s="165" t="s">
        <v>693</v>
      </c>
      <c r="J87" s="165" t="s">
        <v>717</v>
      </c>
      <c r="K87" s="165" t="s">
        <v>695</v>
      </c>
      <c r="L87" s="165" t="s">
        <v>695</v>
      </c>
      <c r="M87" s="163" t="s">
        <v>696</v>
      </c>
      <c r="N87" s="162" t="s">
        <v>1014</v>
      </c>
      <c r="O87" s="165" t="s">
        <v>991</v>
      </c>
      <c r="P87" s="165" t="s">
        <v>1011</v>
      </c>
    </row>
    <row r="88" spans="2:16" s="169" customFormat="1" ht="46.5" customHeight="1" x14ac:dyDescent="0.25">
      <c r="B88" s="165">
        <v>80</v>
      </c>
      <c r="C88" s="165" t="s">
        <v>1015</v>
      </c>
      <c r="D88" s="165" t="s">
        <v>1547</v>
      </c>
      <c r="E88" s="168" t="s">
        <v>1017</v>
      </c>
      <c r="F88" s="165" t="s">
        <v>1018</v>
      </c>
      <c r="G88" s="165" t="s">
        <v>716</v>
      </c>
      <c r="H88" s="165" t="s">
        <v>692</v>
      </c>
      <c r="I88" s="165" t="s">
        <v>693</v>
      </c>
      <c r="J88" s="165" t="s">
        <v>694</v>
      </c>
      <c r="K88" s="165" t="s">
        <v>695</v>
      </c>
      <c r="L88" s="165" t="s">
        <v>695</v>
      </c>
      <c r="M88" s="163" t="s">
        <v>696</v>
      </c>
      <c r="N88" s="162" t="s">
        <v>1019</v>
      </c>
      <c r="O88" s="165" t="s">
        <v>991</v>
      </c>
      <c r="P88" s="165" t="s">
        <v>1011</v>
      </c>
    </row>
  </sheetData>
  <mergeCells count="4">
    <mergeCell ref="D3:L3"/>
    <mergeCell ref="D4:L4"/>
    <mergeCell ref="D5:L5"/>
    <mergeCell ref="B8:P8"/>
  </mergeCells>
  <pageMargins left="0.7" right="0.7" top="0.75" bottom="0.75" header="0.3" footer="0.3"/>
  <pageSetup orientation="portrait" horizontalDpi="4294967293" verticalDpi="429496729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13"/>
  <sheetViews>
    <sheetView showGridLines="0" zoomScale="90" zoomScaleNormal="90" zoomScalePageLayoutView="90" workbookViewId="0">
      <pane ySplit="2" topLeftCell="A93" activePane="bottomLeft" state="frozen"/>
      <selection pane="bottomLeft" activeCell="G106" sqref="G106"/>
    </sheetView>
  </sheetViews>
  <sheetFormatPr defaultColWidth="44.28515625" defaultRowHeight="15" x14ac:dyDescent="0.25"/>
  <cols>
    <col min="1" max="1" width="2.28515625" style="1" customWidth="1"/>
    <col min="2" max="2" width="4.7109375" style="3" customWidth="1"/>
    <col min="3" max="3" width="10.42578125" style="3" bestFit="1" customWidth="1"/>
    <col min="4" max="4" width="14.140625" style="3" customWidth="1"/>
    <col min="5" max="5" width="17.85546875" style="3" customWidth="1"/>
    <col min="6" max="6" width="21.85546875" style="3" customWidth="1"/>
    <col min="7" max="7" width="25.42578125" style="3" customWidth="1"/>
    <col min="8" max="8" width="29.42578125" style="3" customWidth="1"/>
    <col min="9" max="9" width="10.7109375" style="3" customWidth="1"/>
    <col min="10" max="10" width="13.42578125" style="3" bestFit="1" customWidth="1"/>
    <col min="11" max="16384" width="44.28515625" style="1"/>
  </cols>
  <sheetData>
    <row r="1" spans="2:10" ht="37.5" customHeight="1" x14ac:dyDescent="0.25">
      <c r="B1" s="374" t="s">
        <v>1287</v>
      </c>
      <c r="C1" s="375"/>
      <c r="D1" s="367" t="s">
        <v>579</v>
      </c>
      <c r="E1" s="367"/>
      <c r="F1" s="367"/>
    </row>
    <row r="2" spans="2:10" ht="30" x14ac:dyDescent="0.25">
      <c r="B2" s="42"/>
      <c r="C2" s="43" t="s">
        <v>1</v>
      </c>
      <c r="D2" s="43" t="s">
        <v>175</v>
      </c>
      <c r="E2" s="43" t="s">
        <v>176</v>
      </c>
      <c r="F2" s="43" t="s">
        <v>177</v>
      </c>
      <c r="G2" s="43" t="s">
        <v>0</v>
      </c>
      <c r="H2" s="43" t="s">
        <v>178</v>
      </c>
      <c r="I2" s="43" t="s">
        <v>27</v>
      </c>
      <c r="J2" s="43" t="s">
        <v>29</v>
      </c>
    </row>
    <row r="3" spans="2:10" ht="90" x14ac:dyDescent="0.25">
      <c r="B3" s="4">
        <v>1</v>
      </c>
      <c r="C3" s="5" t="s">
        <v>3</v>
      </c>
      <c r="D3" s="2" t="s">
        <v>2</v>
      </c>
      <c r="E3" s="11" t="s">
        <v>4</v>
      </c>
      <c r="F3" s="7" t="s">
        <v>5</v>
      </c>
      <c r="G3" s="7" t="s">
        <v>6</v>
      </c>
      <c r="H3" s="11" t="s">
        <v>318</v>
      </c>
      <c r="I3" s="31" t="s">
        <v>148</v>
      </c>
      <c r="J3" s="4" t="s">
        <v>30</v>
      </c>
    </row>
    <row r="4" spans="2:10" ht="75" x14ac:dyDescent="0.25">
      <c r="B4" s="357">
        <v>2</v>
      </c>
      <c r="C4" s="376" t="s">
        <v>3</v>
      </c>
      <c r="D4" s="368" t="s">
        <v>2</v>
      </c>
      <c r="E4" s="368" t="s">
        <v>7</v>
      </c>
      <c r="F4" s="365" t="s">
        <v>8</v>
      </c>
      <c r="G4" s="7" t="s">
        <v>9</v>
      </c>
      <c r="H4" s="11" t="s">
        <v>247</v>
      </c>
      <c r="I4" s="354" t="s">
        <v>148</v>
      </c>
      <c r="J4" s="357" t="s">
        <v>30</v>
      </c>
    </row>
    <row r="5" spans="2:10" ht="45" x14ac:dyDescent="0.25">
      <c r="B5" s="358"/>
      <c r="C5" s="377"/>
      <c r="D5" s="379"/>
      <c r="E5" s="369"/>
      <c r="F5" s="366"/>
      <c r="G5" s="11" t="s">
        <v>363</v>
      </c>
      <c r="H5" s="11" t="s">
        <v>317</v>
      </c>
      <c r="I5" s="356"/>
      <c r="J5" s="359"/>
    </row>
    <row r="6" spans="2:10" ht="90" x14ac:dyDescent="0.25">
      <c r="B6" s="358"/>
      <c r="C6" s="377"/>
      <c r="D6" s="379"/>
      <c r="E6" s="95"/>
      <c r="F6" s="96"/>
      <c r="G6" s="11" t="s">
        <v>424</v>
      </c>
      <c r="H6" s="11" t="s">
        <v>425</v>
      </c>
      <c r="I6" s="31" t="s">
        <v>148</v>
      </c>
      <c r="J6" s="94" t="s">
        <v>30</v>
      </c>
    </row>
    <row r="7" spans="2:10" ht="75" x14ac:dyDescent="0.25">
      <c r="B7" s="359"/>
      <c r="C7" s="378"/>
      <c r="D7" s="369"/>
      <c r="E7" s="95"/>
      <c r="F7" s="96"/>
      <c r="G7" s="50"/>
      <c r="H7" s="119" t="s">
        <v>502</v>
      </c>
      <c r="I7" s="31" t="s">
        <v>148</v>
      </c>
      <c r="J7" s="4" t="s">
        <v>30</v>
      </c>
    </row>
    <row r="8" spans="2:10" ht="30" x14ac:dyDescent="0.25">
      <c r="B8" s="127"/>
      <c r="C8" s="131"/>
      <c r="D8" s="132"/>
      <c r="E8" s="132"/>
      <c r="F8" s="96"/>
      <c r="G8" s="50"/>
      <c r="H8" s="119" t="s">
        <v>496</v>
      </c>
      <c r="I8" s="31" t="s">
        <v>148</v>
      </c>
      <c r="J8" s="4" t="s">
        <v>30</v>
      </c>
    </row>
    <row r="9" spans="2:10" ht="30" x14ac:dyDescent="0.25">
      <c r="B9" s="357">
        <v>3</v>
      </c>
      <c r="C9" s="380">
        <v>40885</v>
      </c>
      <c r="D9" s="370" t="s">
        <v>10</v>
      </c>
      <c r="E9" s="370" t="s">
        <v>191</v>
      </c>
      <c r="F9" s="370" t="s">
        <v>179</v>
      </c>
      <c r="G9" s="8" t="s">
        <v>192</v>
      </c>
      <c r="H9" s="8" t="s">
        <v>11</v>
      </c>
      <c r="I9" s="354" t="s">
        <v>148</v>
      </c>
      <c r="J9" s="4" t="s">
        <v>71</v>
      </c>
    </row>
    <row r="10" spans="2:10" ht="60" x14ac:dyDescent="0.25">
      <c r="B10" s="358"/>
      <c r="C10" s="381"/>
      <c r="D10" s="383"/>
      <c r="E10" s="383"/>
      <c r="F10" s="371"/>
      <c r="G10" s="8" t="s">
        <v>35</v>
      </c>
      <c r="H10" s="8" t="s">
        <v>248</v>
      </c>
      <c r="I10" s="356"/>
      <c r="J10" s="4" t="s">
        <v>71</v>
      </c>
    </row>
    <row r="11" spans="2:10" ht="75" x14ac:dyDescent="0.25">
      <c r="B11" s="359"/>
      <c r="C11" s="382"/>
      <c r="D11" s="371"/>
      <c r="E11" s="371"/>
      <c r="F11" s="34"/>
      <c r="G11" s="8"/>
      <c r="H11" s="8" t="s">
        <v>460</v>
      </c>
      <c r="I11" s="116" t="s">
        <v>148</v>
      </c>
      <c r="J11" s="4" t="s">
        <v>71</v>
      </c>
    </row>
    <row r="12" spans="2:10" x14ac:dyDescent="0.25">
      <c r="B12" s="127"/>
      <c r="C12" s="129"/>
      <c r="D12" s="130"/>
      <c r="E12" s="130"/>
      <c r="F12" s="130"/>
      <c r="G12" s="8"/>
      <c r="H12" s="8" t="s">
        <v>495</v>
      </c>
      <c r="I12" s="128"/>
      <c r="J12" s="126"/>
    </row>
    <row r="13" spans="2:10" ht="90" x14ac:dyDescent="0.25">
      <c r="B13" s="357">
        <v>4</v>
      </c>
      <c r="C13" s="363" t="s">
        <v>17</v>
      </c>
      <c r="D13" s="363" t="s">
        <v>12</v>
      </c>
      <c r="E13" s="384" t="s">
        <v>16</v>
      </c>
      <c r="F13" s="363" t="s">
        <v>13</v>
      </c>
      <c r="G13" s="9" t="s">
        <v>15</v>
      </c>
      <c r="H13" s="9" t="s">
        <v>14</v>
      </c>
      <c r="I13" s="354" t="s">
        <v>148</v>
      </c>
      <c r="J13" s="357" t="s">
        <v>31</v>
      </c>
    </row>
    <row r="14" spans="2:10" ht="30" x14ac:dyDescent="0.25">
      <c r="B14" s="358"/>
      <c r="C14" s="364"/>
      <c r="D14" s="364"/>
      <c r="E14" s="385"/>
      <c r="F14" s="364"/>
      <c r="G14" s="9" t="s">
        <v>36</v>
      </c>
      <c r="H14" s="9" t="s">
        <v>286</v>
      </c>
      <c r="I14" s="356"/>
      <c r="J14" s="359"/>
    </row>
    <row r="15" spans="2:10" ht="75" x14ac:dyDescent="0.25">
      <c r="B15" s="357">
        <v>5</v>
      </c>
      <c r="C15" s="6">
        <v>40914</v>
      </c>
      <c r="D15" s="4" t="s">
        <v>18</v>
      </c>
      <c r="E15" s="10" t="s">
        <v>19</v>
      </c>
      <c r="F15" s="10" t="s">
        <v>20</v>
      </c>
      <c r="G15" s="10" t="s">
        <v>21</v>
      </c>
      <c r="H15" s="10" t="s">
        <v>350</v>
      </c>
      <c r="I15" s="354" t="s">
        <v>148</v>
      </c>
      <c r="J15" s="4" t="s">
        <v>30</v>
      </c>
    </row>
    <row r="16" spans="2:10" ht="18.75" hidden="1" customHeight="1" x14ac:dyDescent="0.25">
      <c r="B16" s="359"/>
      <c r="C16" s="6">
        <v>40929</v>
      </c>
      <c r="D16" s="4"/>
      <c r="E16" s="10"/>
      <c r="F16" s="10"/>
      <c r="G16" s="10" t="s">
        <v>37</v>
      </c>
      <c r="H16" s="10" t="s">
        <v>136</v>
      </c>
      <c r="I16" s="356"/>
      <c r="J16" s="4"/>
    </row>
    <row r="17" spans="2:10" ht="53.25" customHeight="1" x14ac:dyDescent="0.25">
      <c r="B17" s="4">
        <v>6</v>
      </c>
      <c r="C17" s="6">
        <v>40914</v>
      </c>
      <c r="D17" s="4" t="s">
        <v>22</v>
      </c>
      <c r="E17" s="10" t="s">
        <v>24</v>
      </c>
      <c r="F17" s="4" t="s">
        <v>23</v>
      </c>
      <c r="G17" s="4" t="s">
        <v>25</v>
      </c>
      <c r="H17" s="4" t="s">
        <v>164</v>
      </c>
      <c r="I17" s="47" t="s">
        <v>302</v>
      </c>
      <c r="J17" s="4" t="s">
        <v>71</v>
      </c>
    </row>
    <row r="18" spans="2:10" ht="67.5" customHeight="1" x14ac:dyDescent="0.25">
      <c r="B18" s="4">
        <v>7</v>
      </c>
      <c r="C18" s="6">
        <v>40914</v>
      </c>
      <c r="D18" s="4" t="s">
        <v>32</v>
      </c>
      <c r="E18" s="10" t="s">
        <v>180</v>
      </c>
      <c r="F18" s="4" t="s">
        <v>188</v>
      </c>
      <c r="G18" s="4" t="s">
        <v>34</v>
      </c>
      <c r="H18" s="4" t="s">
        <v>226</v>
      </c>
      <c r="I18" s="31" t="s">
        <v>148</v>
      </c>
      <c r="J18" s="4" t="s">
        <v>70</v>
      </c>
    </row>
    <row r="19" spans="2:10" ht="45" x14ac:dyDescent="0.25">
      <c r="B19" s="4">
        <v>8</v>
      </c>
      <c r="C19" s="6">
        <v>40938</v>
      </c>
      <c r="D19" s="4" t="s">
        <v>139</v>
      </c>
      <c r="E19" s="10" t="s">
        <v>181</v>
      </c>
      <c r="F19" s="4" t="s">
        <v>140</v>
      </c>
      <c r="G19" s="4" t="s">
        <v>141</v>
      </c>
      <c r="H19" s="4" t="s">
        <v>227</v>
      </c>
      <c r="I19" s="47" t="s">
        <v>302</v>
      </c>
      <c r="J19" s="4" t="s">
        <v>70</v>
      </c>
    </row>
    <row r="20" spans="2:10" ht="50.25" customHeight="1" x14ac:dyDescent="0.25">
      <c r="B20" s="4">
        <v>9</v>
      </c>
      <c r="C20" s="6">
        <v>40938</v>
      </c>
      <c r="D20" s="22" t="s">
        <v>405</v>
      </c>
      <c r="E20" s="10" t="s">
        <v>182</v>
      </c>
      <c r="F20" s="4" t="s">
        <v>140</v>
      </c>
      <c r="G20" s="4" t="s">
        <v>142</v>
      </c>
      <c r="H20" s="4" t="s">
        <v>26</v>
      </c>
      <c r="I20" s="47" t="s">
        <v>302</v>
      </c>
      <c r="J20" s="4" t="s">
        <v>220</v>
      </c>
    </row>
    <row r="21" spans="2:10" ht="49.5" customHeight="1" x14ac:dyDescent="0.25">
      <c r="B21" s="4">
        <v>10</v>
      </c>
      <c r="C21" s="6">
        <v>40938</v>
      </c>
      <c r="D21" s="22" t="s">
        <v>143</v>
      </c>
      <c r="E21" s="10" t="s">
        <v>183</v>
      </c>
      <c r="F21" s="4"/>
      <c r="G21" s="4"/>
      <c r="H21" s="4" t="s">
        <v>249</v>
      </c>
      <c r="I21" s="31" t="s">
        <v>148</v>
      </c>
      <c r="J21" s="4" t="s">
        <v>70</v>
      </c>
    </row>
    <row r="22" spans="2:10" ht="62.25" customHeight="1" x14ac:dyDescent="0.25">
      <c r="B22" s="4">
        <v>11</v>
      </c>
      <c r="C22" s="6">
        <v>40938</v>
      </c>
      <c r="D22" s="22" t="s">
        <v>149</v>
      </c>
      <c r="E22" s="10" t="s">
        <v>183</v>
      </c>
      <c r="F22" s="4"/>
      <c r="G22" s="4"/>
      <c r="H22" s="4" t="s">
        <v>249</v>
      </c>
      <c r="I22" s="31" t="s">
        <v>148</v>
      </c>
      <c r="J22" s="4" t="s">
        <v>70</v>
      </c>
    </row>
    <row r="23" spans="2:10" ht="48.75" customHeight="1" x14ac:dyDescent="0.25">
      <c r="B23" s="4">
        <v>12</v>
      </c>
      <c r="C23" s="6">
        <v>40938</v>
      </c>
      <c r="D23" s="4" t="s">
        <v>250</v>
      </c>
      <c r="E23" s="4" t="s">
        <v>184</v>
      </c>
      <c r="F23" s="4" t="s">
        <v>39</v>
      </c>
      <c r="G23" s="4" t="s">
        <v>38</v>
      </c>
      <c r="H23" s="4" t="s">
        <v>249</v>
      </c>
      <c r="I23" s="31" t="s">
        <v>148</v>
      </c>
      <c r="J23" s="4" t="s">
        <v>225</v>
      </c>
    </row>
    <row r="24" spans="2:10" ht="30" x14ac:dyDescent="0.25">
      <c r="B24" s="4">
        <v>13</v>
      </c>
      <c r="C24" s="6">
        <v>40946</v>
      </c>
      <c r="D24" s="4" t="s">
        <v>150</v>
      </c>
      <c r="E24" s="4" t="s">
        <v>19</v>
      </c>
      <c r="F24" s="4" t="s">
        <v>151</v>
      </c>
      <c r="G24" s="4" t="s">
        <v>152</v>
      </c>
      <c r="H24" s="4" t="s">
        <v>251</v>
      </c>
      <c r="I24" s="4" t="s">
        <v>28</v>
      </c>
      <c r="J24" s="4" t="s">
        <v>30</v>
      </c>
    </row>
    <row r="25" spans="2:10" ht="45" x14ac:dyDescent="0.25">
      <c r="B25" s="357">
        <v>14</v>
      </c>
      <c r="C25" s="372">
        <v>40946</v>
      </c>
      <c r="D25" s="357" t="s">
        <v>153</v>
      </c>
      <c r="E25" s="4" t="s">
        <v>154</v>
      </c>
      <c r="F25" s="4" t="s">
        <v>155</v>
      </c>
      <c r="G25" s="4" t="s">
        <v>156</v>
      </c>
      <c r="H25" s="4" t="s">
        <v>185</v>
      </c>
      <c r="I25" s="360" t="s">
        <v>148</v>
      </c>
      <c r="J25" s="357" t="s">
        <v>30</v>
      </c>
    </row>
    <row r="26" spans="2:10" ht="45" x14ac:dyDescent="0.25">
      <c r="B26" s="358"/>
      <c r="C26" s="373"/>
      <c r="D26" s="358"/>
      <c r="E26" s="4"/>
      <c r="F26" s="4"/>
      <c r="G26" s="4"/>
      <c r="H26" s="4" t="s">
        <v>186</v>
      </c>
      <c r="I26" s="361"/>
      <c r="J26" s="358"/>
    </row>
    <row r="27" spans="2:10" ht="45" x14ac:dyDescent="0.25">
      <c r="B27" s="358"/>
      <c r="C27" s="32"/>
      <c r="D27" s="358"/>
      <c r="E27" s="4"/>
      <c r="F27" s="4"/>
      <c r="G27" s="4"/>
      <c r="H27" s="4" t="s">
        <v>190</v>
      </c>
      <c r="I27" s="361"/>
      <c r="J27" s="358"/>
    </row>
    <row r="28" spans="2:10" ht="45" x14ac:dyDescent="0.25">
      <c r="B28" s="358"/>
      <c r="C28" s="372">
        <v>40971</v>
      </c>
      <c r="D28" s="358"/>
      <c r="E28" s="4"/>
      <c r="F28" s="4"/>
      <c r="G28" s="4"/>
      <c r="H28" s="4" t="s">
        <v>210</v>
      </c>
      <c r="I28" s="361"/>
      <c r="J28" s="358"/>
    </row>
    <row r="29" spans="2:10" x14ac:dyDescent="0.25">
      <c r="B29" s="358"/>
      <c r="C29" s="373"/>
      <c r="D29" s="358"/>
      <c r="E29" s="4"/>
      <c r="F29" s="4"/>
      <c r="G29" s="4"/>
      <c r="H29" s="4" t="s">
        <v>228</v>
      </c>
      <c r="I29" s="361"/>
      <c r="J29" s="358"/>
    </row>
    <row r="30" spans="2:10" ht="75" x14ac:dyDescent="0.25">
      <c r="B30" s="359"/>
      <c r="C30" s="33">
        <v>40995</v>
      </c>
      <c r="D30" s="359"/>
      <c r="E30" s="4"/>
      <c r="F30" s="4"/>
      <c r="G30" s="4"/>
      <c r="H30" s="4" t="s">
        <v>364</v>
      </c>
      <c r="I30" s="361"/>
      <c r="J30" s="358"/>
    </row>
    <row r="31" spans="2:10" ht="30" x14ac:dyDescent="0.25">
      <c r="B31" s="94"/>
      <c r="C31" s="93">
        <v>41106</v>
      </c>
      <c r="D31" s="94"/>
      <c r="E31" s="4"/>
      <c r="F31" s="4"/>
      <c r="G31" s="4"/>
      <c r="H31" s="4" t="s">
        <v>413</v>
      </c>
      <c r="I31" s="361"/>
      <c r="J31" s="359"/>
    </row>
    <row r="32" spans="2:10" x14ac:dyDescent="0.25">
      <c r="B32" s="134"/>
      <c r="C32" s="135">
        <v>41239</v>
      </c>
      <c r="D32" s="134"/>
      <c r="E32" s="4"/>
      <c r="F32" s="4"/>
      <c r="G32" s="4"/>
      <c r="H32" s="4" t="s">
        <v>540</v>
      </c>
      <c r="I32" s="362"/>
      <c r="J32" s="150" t="s">
        <v>30</v>
      </c>
    </row>
    <row r="33" spans="2:10" ht="30" x14ac:dyDescent="0.25">
      <c r="B33" s="4">
        <v>15</v>
      </c>
      <c r="C33" s="6">
        <v>40947</v>
      </c>
      <c r="D33" s="4" t="s">
        <v>120</v>
      </c>
      <c r="E33" s="4" t="s">
        <v>161</v>
      </c>
      <c r="F33" s="4" t="s">
        <v>187</v>
      </c>
      <c r="G33" s="4" t="s">
        <v>162</v>
      </c>
      <c r="H33" s="4" t="s">
        <v>193</v>
      </c>
      <c r="I33" s="31" t="s">
        <v>148</v>
      </c>
      <c r="J33" s="4" t="s">
        <v>70</v>
      </c>
    </row>
    <row r="34" spans="2:10" ht="30" x14ac:dyDescent="0.25">
      <c r="B34" s="4">
        <v>16</v>
      </c>
      <c r="C34" s="6">
        <v>40954</v>
      </c>
      <c r="D34" s="4" t="s">
        <v>165</v>
      </c>
      <c r="E34" s="4" t="s">
        <v>166</v>
      </c>
      <c r="F34" s="4" t="s">
        <v>167</v>
      </c>
      <c r="G34" s="4" t="s">
        <v>168</v>
      </c>
      <c r="H34" s="4" t="s">
        <v>169</v>
      </c>
      <c r="I34" s="31" t="s">
        <v>148</v>
      </c>
      <c r="J34" s="4" t="s">
        <v>70</v>
      </c>
    </row>
    <row r="35" spans="2:10" ht="45" x14ac:dyDescent="0.25">
      <c r="B35" s="4">
        <v>17</v>
      </c>
      <c r="C35" s="6">
        <v>40954</v>
      </c>
      <c r="D35" s="4" t="s">
        <v>170</v>
      </c>
      <c r="E35" s="4" t="s">
        <v>171</v>
      </c>
      <c r="F35" s="4" t="s">
        <v>172</v>
      </c>
      <c r="G35" s="4" t="s">
        <v>173</v>
      </c>
      <c r="H35" s="4" t="s">
        <v>197</v>
      </c>
      <c r="I35" s="31" t="s">
        <v>148</v>
      </c>
      <c r="J35" s="4" t="s">
        <v>71</v>
      </c>
    </row>
    <row r="36" spans="2:10" ht="30" x14ac:dyDescent="0.25">
      <c r="B36" s="357">
        <v>18</v>
      </c>
      <c r="C36" s="372">
        <v>40973</v>
      </c>
      <c r="D36" s="357" t="s">
        <v>194</v>
      </c>
      <c r="E36" s="357" t="s">
        <v>195</v>
      </c>
      <c r="F36" s="357" t="s">
        <v>195</v>
      </c>
      <c r="G36" s="357" t="s">
        <v>196</v>
      </c>
      <c r="H36" s="4" t="s">
        <v>211</v>
      </c>
      <c r="I36" s="31" t="s">
        <v>148</v>
      </c>
      <c r="J36" s="4" t="s">
        <v>70</v>
      </c>
    </row>
    <row r="37" spans="2:10" ht="30" x14ac:dyDescent="0.25">
      <c r="B37" s="358"/>
      <c r="C37" s="386"/>
      <c r="D37" s="358"/>
      <c r="E37" s="358"/>
      <c r="F37" s="358"/>
      <c r="G37" s="358"/>
      <c r="H37" s="4" t="s">
        <v>212</v>
      </c>
      <c r="I37" s="354" t="s">
        <v>148</v>
      </c>
      <c r="J37" s="357" t="s">
        <v>253</v>
      </c>
    </row>
    <row r="38" spans="2:10" ht="30" x14ac:dyDescent="0.25">
      <c r="B38" s="359"/>
      <c r="C38" s="373"/>
      <c r="D38" s="359"/>
      <c r="E38" s="359"/>
      <c r="F38" s="359"/>
      <c r="G38" s="359"/>
      <c r="H38" s="4" t="s">
        <v>342</v>
      </c>
      <c r="I38" s="356"/>
      <c r="J38" s="359"/>
    </row>
    <row r="39" spans="2:10" ht="45" x14ac:dyDescent="0.25">
      <c r="B39" s="4">
        <v>19</v>
      </c>
      <c r="C39" s="6">
        <v>40974</v>
      </c>
      <c r="D39" s="4" t="s">
        <v>91</v>
      </c>
      <c r="E39" s="4" t="s">
        <v>203</v>
      </c>
      <c r="F39" s="4" t="s">
        <v>201</v>
      </c>
      <c r="G39" s="4" t="s">
        <v>202</v>
      </c>
      <c r="H39" s="4" t="s">
        <v>204</v>
      </c>
      <c r="I39" s="31" t="s">
        <v>148</v>
      </c>
      <c r="J39" s="4" t="s">
        <v>70</v>
      </c>
    </row>
    <row r="40" spans="2:10" ht="120" x14ac:dyDescent="0.25">
      <c r="B40" s="4">
        <v>20</v>
      </c>
      <c r="C40" s="6">
        <v>40975</v>
      </c>
      <c r="D40" s="4" t="s">
        <v>91</v>
      </c>
      <c r="E40" s="4" t="s">
        <v>205</v>
      </c>
      <c r="F40" s="4" t="s">
        <v>206</v>
      </c>
      <c r="G40" s="4"/>
      <c r="H40" s="4" t="s">
        <v>431</v>
      </c>
      <c r="I40" s="31" t="s">
        <v>148</v>
      </c>
      <c r="J40" s="4" t="s">
        <v>70</v>
      </c>
    </row>
    <row r="41" spans="2:10" ht="69.75" customHeight="1" x14ac:dyDescent="0.25">
      <c r="B41" s="4">
        <v>21</v>
      </c>
      <c r="C41" s="6">
        <v>40976</v>
      </c>
      <c r="D41" s="4" t="s">
        <v>198</v>
      </c>
      <c r="E41" s="4" t="s">
        <v>207</v>
      </c>
      <c r="F41" s="4" t="s">
        <v>208</v>
      </c>
      <c r="G41" s="4" t="s">
        <v>199</v>
      </c>
      <c r="H41" s="4" t="s">
        <v>209</v>
      </c>
      <c r="I41" s="31" t="s">
        <v>148</v>
      </c>
      <c r="J41" s="4" t="s">
        <v>70</v>
      </c>
    </row>
    <row r="42" spans="2:10" ht="43.5" customHeight="1" x14ac:dyDescent="0.25">
      <c r="B42" s="4">
        <v>22</v>
      </c>
      <c r="C42" s="6">
        <v>40994</v>
      </c>
      <c r="D42" s="4" t="s">
        <v>214</v>
      </c>
      <c r="E42" s="4" t="s">
        <v>215</v>
      </c>
      <c r="F42" s="4"/>
      <c r="G42" s="4" t="s">
        <v>216</v>
      </c>
      <c r="H42" s="4" t="s">
        <v>406</v>
      </c>
      <c r="I42" s="354" t="s">
        <v>148</v>
      </c>
      <c r="J42" s="357" t="s">
        <v>30</v>
      </c>
    </row>
    <row r="43" spans="2:10" ht="43.5" customHeight="1" x14ac:dyDescent="0.25">
      <c r="B43" s="4"/>
      <c r="C43" s="6"/>
      <c r="D43" s="4"/>
      <c r="E43" s="4"/>
      <c r="F43" s="4"/>
      <c r="G43" s="4"/>
      <c r="H43" s="4" t="s">
        <v>280</v>
      </c>
      <c r="I43" s="355"/>
      <c r="J43" s="358"/>
    </row>
    <row r="44" spans="2:10" ht="60" x14ac:dyDescent="0.25">
      <c r="B44" s="4"/>
      <c r="C44" s="6"/>
      <c r="D44" s="4"/>
      <c r="E44" s="4"/>
      <c r="F44" s="4"/>
      <c r="G44" s="4"/>
      <c r="H44" s="4" t="s">
        <v>430</v>
      </c>
      <c r="I44" s="356"/>
      <c r="J44" s="359"/>
    </row>
    <row r="45" spans="2:10" ht="75" x14ac:dyDescent="0.25">
      <c r="B45" s="4">
        <v>23</v>
      </c>
      <c r="C45" s="6">
        <v>40998</v>
      </c>
      <c r="D45" s="4" t="s">
        <v>229</v>
      </c>
      <c r="E45" s="4" t="s">
        <v>218</v>
      </c>
      <c r="F45" s="4" t="s">
        <v>217</v>
      </c>
      <c r="G45" s="4" t="s">
        <v>219</v>
      </c>
      <c r="H45" s="4" t="s">
        <v>258</v>
      </c>
      <c r="I45" s="31" t="s">
        <v>148</v>
      </c>
      <c r="J45" s="4" t="s">
        <v>70</v>
      </c>
    </row>
    <row r="46" spans="2:10" ht="30" x14ac:dyDescent="0.25">
      <c r="B46" s="4">
        <v>24</v>
      </c>
      <c r="C46" s="6">
        <v>41001</v>
      </c>
      <c r="D46" s="4"/>
      <c r="E46" s="4"/>
      <c r="F46" s="4" t="s">
        <v>222</v>
      </c>
      <c r="G46" s="4" t="s">
        <v>223</v>
      </c>
      <c r="H46" s="4" t="s">
        <v>295</v>
      </c>
      <c r="I46" s="31" t="s">
        <v>148</v>
      </c>
      <c r="J46" s="4" t="s">
        <v>221</v>
      </c>
    </row>
    <row r="47" spans="2:10" ht="45" x14ac:dyDescent="0.25">
      <c r="B47" s="4">
        <v>25</v>
      </c>
      <c r="C47" s="6">
        <v>41001</v>
      </c>
      <c r="D47" s="4" t="s">
        <v>224</v>
      </c>
      <c r="E47" s="4"/>
      <c r="F47" s="4"/>
      <c r="G47" s="4"/>
      <c r="H47" s="4" t="s">
        <v>340</v>
      </c>
      <c r="I47" s="31" t="s">
        <v>148</v>
      </c>
      <c r="J47" s="4" t="s">
        <v>220</v>
      </c>
    </row>
    <row r="48" spans="2:10" ht="30" x14ac:dyDescent="0.25">
      <c r="B48" s="357">
        <v>26</v>
      </c>
      <c r="C48" s="372">
        <v>41016</v>
      </c>
      <c r="D48" s="357" t="s">
        <v>296</v>
      </c>
      <c r="E48" s="4" t="s">
        <v>230</v>
      </c>
      <c r="F48" s="4"/>
      <c r="G48" s="4" t="s">
        <v>233</v>
      </c>
      <c r="H48" s="4" t="s">
        <v>259</v>
      </c>
      <c r="I48" s="31" t="s">
        <v>148</v>
      </c>
      <c r="J48" s="4" t="s">
        <v>236</v>
      </c>
    </row>
    <row r="49" spans="2:10" x14ac:dyDescent="0.25">
      <c r="B49" s="358"/>
      <c r="C49" s="386"/>
      <c r="D49" s="358"/>
      <c r="E49" s="4" t="s">
        <v>231</v>
      </c>
      <c r="F49" s="4"/>
      <c r="G49" s="4" t="s">
        <v>234</v>
      </c>
      <c r="H49" s="4" t="s">
        <v>414</v>
      </c>
      <c r="I49" s="4" t="s">
        <v>28</v>
      </c>
      <c r="J49" s="4" t="s">
        <v>30</v>
      </c>
    </row>
    <row r="50" spans="2:10" ht="30" x14ac:dyDescent="0.25">
      <c r="B50" s="359"/>
      <c r="C50" s="373"/>
      <c r="D50" s="359"/>
      <c r="E50" s="4" t="s">
        <v>232</v>
      </c>
      <c r="F50" s="4"/>
      <c r="G50" s="4" t="s">
        <v>235</v>
      </c>
      <c r="H50" s="4" t="s">
        <v>281</v>
      </c>
      <c r="I50" s="31" t="s">
        <v>148</v>
      </c>
      <c r="J50" s="4" t="s">
        <v>236</v>
      </c>
    </row>
    <row r="51" spans="2:10" ht="30" x14ac:dyDescent="0.25">
      <c r="B51" s="4">
        <v>27</v>
      </c>
      <c r="C51" s="6">
        <v>41036</v>
      </c>
      <c r="D51" s="4" t="s">
        <v>282</v>
      </c>
      <c r="E51" s="4" t="s">
        <v>283</v>
      </c>
      <c r="F51" s="4" t="s">
        <v>284</v>
      </c>
      <c r="G51" s="4" t="s">
        <v>341</v>
      </c>
      <c r="H51" s="4" t="s">
        <v>285</v>
      </c>
      <c r="I51" s="31" t="s">
        <v>148</v>
      </c>
      <c r="J51" s="4" t="s">
        <v>30</v>
      </c>
    </row>
    <row r="52" spans="2:10" ht="30" x14ac:dyDescent="0.25">
      <c r="B52" s="4">
        <v>28</v>
      </c>
      <c r="C52" s="6">
        <v>41037</v>
      </c>
      <c r="D52" s="4" t="s">
        <v>297</v>
      </c>
      <c r="E52" s="4" t="s">
        <v>298</v>
      </c>
      <c r="F52" s="4" t="s">
        <v>299</v>
      </c>
      <c r="G52" s="4" t="s">
        <v>300</v>
      </c>
      <c r="H52" s="4" t="s">
        <v>301</v>
      </c>
      <c r="I52" s="31" t="s">
        <v>148</v>
      </c>
      <c r="J52" s="4" t="s">
        <v>71</v>
      </c>
    </row>
    <row r="53" spans="2:10" ht="45" x14ac:dyDescent="0.25">
      <c r="B53" s="4">
        <v>29</v>
      </c>
      <c r="C53" s="6">
        <v>41037</v>
      </c>
      <c r="D53" s="4" t="s">
        <v>303</v>
      </c>
      <c r="E53" s="4" t="s">
        <v>304</v>
      </c>
      <c r="F53" s="4" t="s">
        <v>305</v>
      </c>
      <c r="G53" s="4" t="s">
        <v>306</v>
      </c>
      <c r="H53" s="4" t="s">
        <v>315</v>
      </c>
      <c r="I53" s="31" t="s">
        <v>148</v>
      </c>
      <c r="J53" s="4" t="s">
        <v>307</v>
      </c>
    </row>
    <row r="54" spans="2:10" ht="75" x14ac:dyDescent="0.25">
      <c r="B54" s="4">
        <v>30</v>
      </c>
      <c r="C54" s="6">
        <v>41037</v>
      </c>
      <c r="D54" s="4" t="s">
        <v>308</v>
      </c>
      <c r="E54" s="4" t="s">
        <v>309</v>
      </c>
      <c r="F54" s="4" t="s">
        <v>311</v>
      </c>
      <c r="G54" s="4" t="s">
        <v>310</v>
      </c>
      <c r="H54" s="4" t="s">
        <v>348</v>
      </c>
      <c r="I54" s="31" t="s">
        <v>148</v>
      </c>
      <c r="J54" s="4" t="s">
        <v>307</v>
      </c>
    </row>
    <row r="55" spans="2:10" ht="30" x14ac:dyDescent="0.25">
      <c r="B55" s="4">
        <v>31</v>
      </c>
      <c r="C55" s="6">
        <v>41058</v>
      </c>
      <c r="D55" s="4" t="s">
        <v>343</v>
      </c>
      <c r="E55" s="4" t="s">
        <v>344</v>
      </c>
      <c r="F55" s="4" t="s">
        <v>345</v>
      </c>
      <c r="G55" s="4" t="s">
        <v>346</v>
      </c>
      <c r="H55" s="4" t="s">
        <v>347</v>
      </c>
      <c r="I55" s="31" t="s">
        <v>148</v>
      </c>
      <c r="J55" s="4" t="s">
        <v>307</v>
      </c>
    </row>
    <row r="56" spans="2:10" ht="30" x14ac:dyDescent="0.25">
      <c r="B56" s="4">
        <v>32</v>
      </c>
      <c r="C56" s="6">
        <v>41054</v>
      </c>
      <c r="D56" s="4" t="s">
        <v>87</v>
      </c>
      <c r="E56" s="4" t="s">
        <v>398</v>
      </c>
      <c r="F56" s="4" t="s">
        <v>398</v>
      </c>
      <c r="G56" s="4" t="s">
        <v>400</v>
      </c>
      <c r="H56" s="4" t="s">
        <v>432</v>
      </c>
      <c r="I56" s="48" t="s">
        <v>316</v>
      </c>
      <c r="J56" s="4" t="s">
        <v>213</v>
      </c>
    </row>
    <row r="57" spans="2:10" ht="30" x14ac:dyDescent="0.25">
      <c r="B57" s="4">
        <v>33</v>
      </c>
      <c r="C57" s="6">
        <v>41054</v>
      </c>
      <c r="D57" s="4" t="s">
        <v>394</v>
      </c>
      <c r="E57" s="4" t="s">
        <v>398</v>
      </c>
      <c r="F57" s="4" t="s">
        <v>398</v>
      </c>
      <c r="G57" s="4" t="s">
        <v>400</v>
      </c>
      <c r="H57" s="4" t="s">
        <v>432</v>
      </c>
      <c r="I57" s="48" t="s">
        <v>316</v>
      </c>
      <c r="J57" s="4" t="s">
        <v>213</v>
      </c>
    </row>
    <row r="58" spans="2:10" ht="30" x14ac:dyDescent="0.25">
      <c r="B58" s="4">
        <v>34</v>
      </c>
      <c r="C58" s="6">
        <v>41054</v>
      </c>
      <c r="D58" s="4" t="s">
        <v>395</v>
      </c>
      <c r="E58" s="4" t="s">
        <v>398</v>
      </c>
      <c r="F58" s="4" t="s">
        <v>398</v>
      </c>
      <c r="G58" s="4" t="s">
        <v>400</v>
      </c>
      <c r="H58" s="4" t="s">
        <v>432</v>
      </c>
      <c r="I58" s="48" t="s">
        <v>316</v>
      </c>
      <c r="J58" s="4" t="s">
        <v>213</v>
      </c>
    </row>
    <row r="59" spans="2:10" ht="30" x14ac:dyDescent="0.25">
      <c r="B59" s="4">
        <v>35</v>
      </c>
      <c r="C59" s="6">
        <v>41054</v>
      </c>
      <c r="D59" s="4" t="s">
        <v>396</v>
      </c>
      <c r="E59" s="4" t="s">
        <v>398</v>
      </c>
      <c r="F59" s="4" t="s">
        <v>398</v>
      </c>
      <c r="G59" s="4" t="s">
        <v>400</v>
      </c>
      <c r="H59" s="4" t="s">
        <v>432</v>
      </c>
      <c r="I59" s="48" t="s">
        <v>316</v>
      </c>
      <c r="J59" s="4" t="s">
        <v>213</v>
      </c>
    </row>
    <row r="60" spans="2:10" ht="30" x14ac:dyDescent="0.25">
      <c r="B60" s="4">
        <v>36</v>
      </c>
      <c r="C60" s="6">
        <v>41054</v>
      </c>
      <c r="D60" s="4" t="s">
        <v>397</v>
      </c>
      <c r="E60" s="4" t="s">
        <v>399</v>
      </c>
      <c r="F60" s="4" t="s">
        <v>399</v>
      </c>
      <c r="G60" s="4" t="s">
        <v>401</v>
      </c>
      <c r="H60" s="4" t="s">
        <v>432</v>
      </c>
      <c r="I60" s="48" t="s">
        <v>316</v>
      </c>
      <c r="J60" s="4" t="s">
        <v>213</v>
      </c>
    </row>
    <row r="61" spans="2:10" ht="30" x14ac:dyDescent="0.25">
      <c r="B61" s="4">
        <v>37</v>
      </c>
      <c r="C61" s="6">
        <v>41047</v>
      </c>
      <c r="D61" s="4" t="s">
        <v>402</v>
      </c>
      <c r="E61" s="4" t="s">
        <v>403</v>
      </c>
      <c r="F61" s="4" t="s">
        <v>403</v>
      </c>
      <c r="G61" s="4" t="s">
        <v>404</v>
      </c>
      <c r="H61" s="4" t="s">
        <v>404</v>
      </c>
      <c r="I61" s="31" t="s">
        <v>148</v>
      </c>
      <c r="J61" s="4" t="s">
        <v>71</v>
      </c>
    </row>
    <row r="62" spans="2:10" ht="30" x14ac:dyDescent="0.25">
      <c r="B62" s="4">
        <v>38</v>
      </c>
      <c r="C62" s="6">
        <v>41047</v>
      </c>
      <c r="D62" s="4" t="s">
        <v>421</v>
      </c>
      <c r="E62" s="4" t="s">
        <v>407</v>
      </c>
      <c r="F62" s="4" t="s">
        <v>407</v>
      </c>
      <c r="G62" s="4" t="s">
        <v>408</v>
      </c>
      <c r="H62" s="4" t="s">
        <v>409</v>
      </c>
      <c r="I62" s="31" t="s">
        <v>148</v>
      </c>
      <c r="J62" s="4" t="s">
        <v>71</v>
      </c>
    </row>
    <row r="63" spans="2:10" ht="45" x14ac:dyDescent="0.25">
      <c r="B63" s="4">
        <v>39</v>
      </c>
      <c r="C63" s="6">
        <v>41047</v>
      </c>
      <c r="D63" s="4" t="s">
        <v>411</v>
      </c>
      <c r="E63" s="4" t="s">
        <v>412</v>
      </c>
      <c r="F63" s="4" t="s">
        <v>412</v>
      </c>
      <c r="G63" s="4" t="s">
        <v>441</v>
      </c>
      <c r="H63" s="4" t="s">
        <v>1157</v>
      </c>
      <c r="I63" s="31" t="s">
        <v>148</v>
      </c>
      <c r="J63" s="4" t="s">
        <v>71</v>
      </c>
    </row>
    <row r="64" spans="2:10" ht="45" x14ac:dyDescent="0.25">
      <c r="B64" s="4">
        <v>40</v>
      </c>
      <c r="C64" s="6">
        <v>41115</v>
      </c>
      <c r="D64" s="4" t="s">
        <v>426</v>
      </c>
      <c r="E64" s="4" t="s">
        <v>427</v>
      </c>
      <c r="F64" s="4" t="s">
        <v>428</v>
      </c>
      <c r="G64" s="4" t="s">
        <v>429</v>
      </c>
      <c r="H64" s="4" t="s">
        <v>440</v>
      </c>
      <c r="I64" s="31" t="s">
        <v>148</v>
      </c>
      <c r="J64" s="4" t="s">
        <v>30</v>
      </c>
    </row>
    <row r="65" spans="2:10" ht="51" customHeight="1" x14ac:dyDescent="0.25">
      <c r="B65" s="4">
        <v>41</v>
      </c>
      <c r="C65" s="6">
        <v>41148</v>
      </c>
      <c r="D65" s="4" t="s">
        <v>461</v>
      </c>
      <c r="E65" s="4" t="s">
        <v>477</v>
      </c>
      <c r="F65" s="4" t="s">
        <v>478</v>
      </c>
      <c r="G65" s="4" t="s">
        <v>479</v>
      </c>
      <c r="H65" s="4" t="s">
        <v>501</v>
      </c>
      <c r="I65" s="31" t="s">
        <v>148</v>
      </c>
      <c r="J65" s="4" t="s">
        <v>30</v>
      </c>
    </row>
    <row r="66" spans="2:10" ht="33.75" customHeight="1" x14ac:dyDescent="0.25">
      <c r="B66" s="4">
        <v>42</v>
      </c>
      <c r="C66" s="6">
        <v>41148</v>
      </c>
      <c r="D66" s="4" t="s">
        <v>462</v>
      </c>
      <c r="E66" s="4" t="s">
        <v>467</v>
      </c>
      <c r="F66" s="4" t="s">
        <v>468</v>
      </c>
      <c r="G66" s="4" t="s">
        <v>469</v>
      </c>
      <c r="H66" s="4" t="s">
        <v>470</v>
      </c>
      <c r="I66" s="31" t="s">
        <v>148</v>
      </c>
      <c r="J66" s="4" t="s">
        <v>71</v>
      </c>
    </row>
    <row r="67" spans="2:10" ht="45" x14ac:dyDescent="0.25">
      <c r="B67" s="4">
        <v>43</v>
      </c>
      <c r="C67" s="6">
        <v>41148</v>
      </c>
      <c r="D67" s="4" t="s">
        <v>463</v>
      </c>
      <c r="E67" s="4" t="s">
        <v>464</v>
      </c>
      <c r="F67" s="4" t="s">
        <v>464</v>
      </c>
      <c r="G67" s="4" t="s">
        <v>465</v>
      </c>
      <c r="H67" s="4" t="s">
        <v>505</v>
      </c>
      <c r="I67" s="31" t="s">
        <v>148</v>
      </c>
      <c r="J67" s="4" t="s">
        <v>213</v>
      </c>
    </row>
    <row r="68" spans="2:10" ht="75" x14ac:dyDescent="0.25">
      <c r="B68" s="4">
        <v>44</v>
      </c>
      <c r="C68" s="6">
        <v>41148</v>
      </c>
      <c r="D68" s="4" t="s">
        <v>506</v>
      </c>
      <c r="E68" s="4" t="s">
        <v>183</v>
      </c>
      <c r="F68" s="4" t="s">
        <v>475</v>
      </c>
      <c r="G68" s="4" t="s">
        <v>476</v>
      </c>
      <c r="H68" s="4" t="s">
        <v>1159</v>
      </c>
      <c r="I68" s="48" t="s">
        <v>1158</v>
      </c>
      <c r="J68" s="4" t="s">
        <v>466</v>
      </c>
    </row>
    <row r="69" spans="2:10" ht="30" x14ac:dyDescent="0.25">
      <c r="B69" s="4">
        <v>44</v>
      </c>
      <c r="C69" s="6">
        <v>41148</v>
      </c>
      <c r="D69" s="4" t="s">
        <v>471</v>
      </c>
      <c r="E69" s="4" t="s">
        <v>472</v>
      </c>
      <c r="F69" s="4" t="s">
        <v>473</v>
      </c>
      <c r="G69" s="4" t="s">
        <v>474</v>
      </c>
      <c r="H69" s="4" t="s">
        <v>470</v>
      </c>
      <c r="I69" s="31" t="s">
        <v>148</v>
      </c>
      <c r="J69" s="4" t="s">
        <v>70</v>
      </c>
    </row>
    <row r="70" spans="2:10" ht="60" x14ac:dyDescent="0.25">
      <c r="B70" s="4">
        <v>45</v>
      </c>
      <c r="C70" s="6">
        <v>41156</v>
      </c>
      <c r="D70" s="4" t="s">
        <v>485</v>
      </c>
      <c r="E70" s="4" t="s">
        <v>486</v>
      </c>
      <c r="F70" s="4" t="s">
        <v>486</v>
      </c>
      <c r="G70" s="4" t="s">
        <v>487</v>
      </c>
      <c r="H70" s="4" t="s">
        <v>500</v>
      </c>
      <c r="I70" s="31" t="s">
        <v>148</v>
      </c>
      <c r="J70" s="4" t="s">
        <v>488</v>
      </c>
    </row>
    <row r="71" spans="2:10" ht="45" x14ac:dyDescent="0.25">
      <c r="B71" s="4">
        <v>46</v>
      </c>
      <c r="C71" s="6">
        <v>41180</v>
      </c>
      <c r="D71" s="4" t="s">
        <v>100</v>
      </c>
      <c r="E71" s="4" t="s">
        <v>207</v>
      </c>
      <c r="F71" s="4" t="s">
        <v>503</v>
      </c>
      <c r="G71" s="4" t="s">
        <v>504</v>
      </c>
      <c r="H71" s="4" t="s">
        <v>543</v>
      </c>
      <c r="I71" s="31" t="s">
        <v>148</v>
      </c>
      <c r="J71" s="4" t="s">
        <v>70</v>
      </c>
    </row>
    <row r="72" spans="2:10" ht="45" x14ac:dyDescent="0.25">
      <c r="B72" s="4">
        <v>47</v>
      </c>
      <c r="C72" s="6">
        <v>41193</v>
      </c>
      <c r="D72" s="4" t="s">
        <v>512</v>
      </c>
      <c r="E72" s="4" t="s">
        <v>513</v>
      </c>
      <c r="F72" s="4" t="s">
        <v>514</v>
      </c>
      <c r="G72" s="4" t="s">
        <v>515</v>
      </c>
      <c r="H72" s="4" t="s">
        <v>516</v>
      </c>
      <c r="I72" s="31" t="s">
        <v>148</v>
      </c>
      <c r="J72" s="4" t="s">
        <v>517</v>
      </c>
    </row>
    <row r="73" spans="2:10" ht="30" x14ac:dyDescent="0.25">
      <c r="B73" s="4">
        <v>48</v>
      </c>
      <c r="C73" s="6">
        <v>41193</v>
      </c>
      <c r="D73" s="4" t="s">
        <v>518</v>
      </c>
      <c r="E73" s="4" t="s">
        <v>519</v>
      </c>
      <c r="F73" s="4" t="s">
        <v>519</v>
      </c>
      <c r="G73" s="4" t="s">
        <v>519</v>
      </c>
      <c r="H73" s="4" t="s">
        <v>566</v>
      </c>
      <c r="I73" s="31" t="s">
        <v>148</v>
      </c>
      <c r="J73" s="4" t="s">
        <v>30</v>
      </c>
    </row>
    <row r="74" spans="2:10" ht="60" x14ac:dyDescent="0.25">
      <c r="B74" s="357">
        <v>49</v>
      </c>
      <c r="C74" s="372">
        <v>41193</v>
      </c>
      <c r="D74" s="4" t="s">
        <v>548</v>
      </c>
      <c r="E74" s="4" t="s">
        <v>549</v>
      </c>
      <c r="F74" s="4" t="s">
        <v>549</v>
      </c>
      <c r="G74" s="4" t="s">
        <v>549</v>
      </c>
      <c r="H74" s="4" t="s">
        <v>567</v>
      </c>
      <c r="I74" s="354" t="s">
        <v>148</v>
      </c>
      <c r="J74" s="357" t="s">
        <v>550</v>
      </c>
    </row>
    <row r="75" spans="2:10" ht="60" x14ac:dyDescent="0.25">
      <c r="B75" s="359"/>
      <c r="C75" s="373"/>
      <c r="D75" s="4"/>
      <c r="E75" s="4"/>
      <c r="F75" s="4"/>
      <c r="G75" s="4" t="s">
        <v>640</v>
      </c>
      <c r="H75" s="4" t="s">
        <v>639</v>
      </c>
      <c r="I75" s="356"/>
      <c r="J75" s="359"/>
    </row>
    <row r="76" spans="2:10" ht="30" x14ac:dyDescent="0.25">
      <c r="B76" s="4">
        <v>50</v>
      </c>
      <c r="C76" s="6">
        <v>41239</v>
      </c>
      <c r="D76" s="4" t="s">
        <v>426</v>
      </c>
      <c r="E76" s="4" t="s">
        <v>541</v>
      </c>
      <c r="F76" s="4" t="s">
        <v>541</v>
      </c>
      <c r="G76" s="4" t="s">
        <v>542</v>
      </c>
      <c r="H76" s="4" t="s">
        <v>1160</v>
      </c>
      <c r="I76" s="31" t="s">
        <v>148</v>
      </c>
      <c r="J76" s="4" t="s">
        <v>519</v>
      </c>
    </row>
    <row r="77" spans="2:10" ht="45" x14ac:dyDescent="0.25">
      <c r="B77" s="4">
        <v>51</v>
      </c>
      <c r="C77" s="6">
        <v>41239</v>
      </c>
      <c r="D77" s="4" t="s">
        <v>544</v>
      </c>
      <c r="E77" s="4" t="s">
        <v>545</v>
      </c>
      <c r="F77" s="4" t="s">
        <v>546</v>
      </c>
      <c r="G77" s="4" t="s">
        <v>547</v>
      </c>
      <c r="H77" s="4" t="s">
        <v>568</v>
      </c>
      <c r="I77" s="31" t="s">
        <v>148</v>
      </c>
      <c r="J77" s="4" t="s">
        <v>70</v>
      </c>
    </row>
    <row r="78" spans="2:10" ht="45" x14ac:dyDescent="0.25">
      <c r="B78" s="4">
        <v>52</v>
      </c>
      <c r="C78" s="6">
        <v>41239</v>
      </c>
      <c r="D78" s="4" t="s">
        <v>556</v>
      </c>
      <c r="E78" s="4" t="s">
        <v>557</v>
      </c>
      <c r="F78" s="4" t="s">
        <v>558</v>
      </c>
      <c r="G78" s="4" t="s">
        <v>559</v>
      </c>
      <c r="H78" s="4" t="s">
        <v>569</v>
      </c>
      <c r="I78" s="31" t="s">
        <v>148</v>
      </c>
      <c r="J78" s="4" t="s">
        <v>220</v>
      </c>
    </row>
    <row r="79" spans="2:10" ht="30" x14ac:dyDescent="0.25">
      <c r="B79" s="4">
        <v>53</v>
      </c>
      <c r="C79" s="6">
        <v>41239</v>
      </c>
      <c r="D79" s="4" t="s">
        <v>57</v>
      </c>
      <c r="E79" s="4" t="s">
        <v>560</v>
      </c>
      <c r="F79" s="4" t="s">
        <v>560</v>
      </c>
      <c r="G79" s="4" t="s">
        <v>561</v>
      </c>
      <c r="H79" s="4" t="s">
        <v>1161</v>
      </c>
      <c r="I79" s="48" t="s">
        <v>1158</v>
      </c>
      <c r="J79" s="4" t="s">
        <v>220</v>
      </c>
    </row>
    <row r="80" spans="2:10" ht="45" x14ac:dyDescent="0.25">
      <c r="B80" s="4">
        <v>54</v>
      </c>
      <c r="C80" s="6">
        <v>41239</v>
      </c>
      <c r="D80" s="4" t="s">
        <v>562</v>
      </c>
      <c r="E80" s="4" t="s">
        <v>563</v>
      </c>
      <c r="F80" s="4" t="s">
        <v>563</v>
      </c>
      <c r="G80" s="4" t="s">
        <v>564</v>
      </c>
      <c r="H80" s="4" t="s">
        <v>565</v>
      </c>
      <c r="I80" s="31" t="s">
        <v>148</v>
      </c>
      <c r="J80" s="4" t="s">
        <v>71</v>
      </c>
    </row>
    <row r="81" spans="2:12" ht="45" x14ac:dyDescent="0.25">
      <c r="B81" s="4">
        <v>55</v>
      </c>
      <c r="C81" s="6">
        <v>41282</v>
      </c>
      <c r="D81" s="4" t="s">
        <v>91</v>
      </c>
      <c r="E81" s="4" t="s">
        <v>642</v>
      </c>
      <c r="F81" s="4" t="s">
        <v>643</v>
      </c>
      <c r="G81" s="4" t="s">
        <v>644</v>
      </c>
      <c r="H81" s="4" t="s">
        <v>1047</v>
      </c>
      <c r="I81" s="31" t="s">
        <v>148</v>
      </c>
      <c r="J81" s="4" t="s">
        <v>656</v>
      </c>
    </row>
    <row r="82" spans="2:12" ht="75" x14ac:dyDescent="0.25">
      <c r="B82" s="4">
        <v>56</v>
      </c>
      <c r="C82" s="6">
        <v>41290</v>
      </c>
      <c r="D82" s="4" t="s">
        <v>18</v>
      </c>
      <c r="E82" s="4" t="s">
        <v>645</v>
      </c>
      <c r="F82" s="4" t="s">
        <v>646</v>
      </c>
      <c r="G82" s="4" t="s">
        <v>647</v>
      </c>
      <c r="H82" s="4" t="s">
        <v>955</v>
      </c>
      <c r="I82" s="31" t="s">
        <v>148</v>
      </c>
      <c r="J82" s="4" t="s">
        <v>307</v>
      </c>
    </row>
    <row r="83" spans="2:12" ht="45" x14ac:dyDescent="0.25">
      <c r="B83" s="4">
        <v>57</v>
      </c>
      <c r="C83" s="6">
        <v>41292</v>
      </c>
      <c r="D83" s="4" t="s">
        <v>18</v>
      </c>
      <c r="E83" s="4" t="s">
        <v>648</v>
      </c>
      <c r="F83" s="4" t="s">
        <v>649</v>
      </c>
      <c r="G83" s="4" t="s">
        <v>650</v>
      </c>
      <c r="H83" s="4" t="s">
        <v>1033</v>
      </c>
      <c r="I83" s="31" t="s">
        <v>148</v>
      </c>
      <c r="J83" s="4" t="s">
        <v>307</v>
      </c>
    </row>
    <row r="84" spans="2:12" ht="45" x14ac:dyDescent="0.25">
      <c r="B84" s="4">
        <v>58</v>
      </c>
      <c r="C84" s="6">
        <v>41312</v>
      </c>
      <c r="D84" s="4" t="s">
        <v>2</v>
      </c>
      <c r="E84" s="4" t="s">
        <v>948</v>
      </c>
      <c r="F84" s="4" t="s">
        <v>949</v>
      </c>
      <c r="G84" s="3" t="s">
        <v>950</v>
      </c>
      <c r="H84" s="4" t="s">
        <v>956</v>
      </c>
      <c r="I84" s="31" t="s">
        <v>148</v>
      </c>
      <c r="J84" s="4" t="s">
        <v>307</v>
      </c>
      <c r="K84" s="187" t="s">
        <v>416</v>
      </c>
      <c r="L84" s="188"/>
    </row>
    <row r="85" spans="2:12" ht="30" x14ac:dyDescent="0.25">
      <c r="B85" s="4">
        <v>59</v>
      </c>
      <c r="C85" s="6">
        <v>41292</v>
      </c>
      <c r="D85" s="4" t="s">
        <v>198</v>
      </c>
      <c r="E85" s="4" t="s">
        <v>957</v>
      </c>
      <c r="F85" s="4" t="s">
        <v>958</v>
      </c>
      <c r="G85" s="4" t="s">
        <v>959</v>
      </c>
      <c r="H85" s="4" t="s">
        <v>960</v>
      </c>
      <c r="I85" s="31" t="s">
        <v>148</v>
      </c>
      <c r="J85" s="4" t="s">
        <v>656</v>
      </c>
    </row>
    <row r="86" spans="2:12" ht="30" x14ac:dyDescent="0.25">
      <c r="B86" s="4">
        <v>60</v>
      </c>
      <c r="C86" s="6">
        <v>41332</v>
      </c>
      <c r="D86" s="4" t="s">
        <v>970</v>
      </c>
      <c r="E86" s="4" t="s">
        <v>971</v>
      </c>
      <c r="F86" s="4" t="s">
        <v>972</v>
      </c>
      <c r="G86" s="4" t="s">
        <v>973</v>
      </c>
      <c r="H86" s="4" t="s">
        <v>1090</v>
      </c>
      <c r="I86" s="31" t="s">
        <v>148</v>
      </c>
      <c r="J86" s="4" t="s">
        <v>974</v>
      </c>
    </row>
    <row r="87" spans="2:12" x14ac:dyDescent="0.25">
      <c r="B87" s="4">
        <v>61</v>
      </c>
      <c r="C87" s="6">
        <v>41332</v>
      </c>
      <c r="D87" s="4" t="s">
        <v>970</v>
      </c>
      <c r="E87" s="4" t="s">
        <v>975</v>
      </c>
      <c r="F87" s="4" t="s">
        <v>976</v>
      </c>
      <c r="G87" s="4" t="s">
        <v>977</v>
      </c>
      <c r="H87" s="4" t="s">
        <v>1046</v>
      </c>
      <c r="I87" s="31" t="s">
        <v>148</v>
      </c>
      <c r="J87" s="4" t="s">
        <v>974</v>
      </c>
    </row>
    <row r="88" spans="2:12" ht="150" x14ac:dyDescent="0.25">
      <c r="B88" s="4">
        <v>62</v>
      </c>
      <c r="C88" s="6">
        <v>41365</v>
      </c>
      <c r="D88" s="4" t="s">
        <v>2</v>
      </c>
      <c r="E88" s="4" t="s">
        <v>1034</v>
      </c>
      <c r="F88" s="4" t="s">
        <v>1035</v>
      </c>
      <c r="G88" s="4" t="s">
        <v>1036</v>
      </c>
      <c r="H88" s="4" t="s">
        <v>1094</v>
      </c>
      <c r="I88" s="31" t="s">
        <v>148</v>
      </c>
      <c r="J88" s="4" t="s">
        <v>307</v>
      </c>
    </row>
    <row r="89" spans="2:12" ht="45" x14ac:dyDescent="0.25">
      <c r="B89" s="4">
        <v>63</v>
      </c>
      <c r="C89" s="6">
        <v>41396</v>
      </c>
      <c r="D89" s="4" t="s">
        <v>10</v>
      </c>
      <c r="E89" s="4" t="s">
        <v>1118</v>
      </c>
      <c r="F89" s="4" t="s">
        <v>1048</v>
      </c>
      <c r="G89" s="4" t="s">
        <v>1049</v>
      </c>
      <c r="H89" s="4" t="s">
        <v>1117</v>
      </c>
      <c r="I89" s="31" t="s">
        <v>148</v>
      </c>
      <c r="J89" s="4" t="s">
        <v>974</v>
      </c>
    </row>
    <row r="90" spans="2:12" ht="90" x14ac:dyDescent="0.25">
      <c r="B90" s="4">
        <v>64</v>
      </c>
      <c r="C90" s="6">
        <v>41418</v>
      </c>
      <c r="D90" s="4" t="s">
        <v>91</v>
      </c>
      <c r="E90" s="4" t="s">
        <v>1093</v>
      </c>
      <c r="F90" s="4" t="s">
        <v>1050</v>
      </c>
      <c r="G90" s="4" t="s">
        <v>1091</v>
      </c>
      <c r="H90" s="4" t="s">
        <v>1092</v>
      </c>
      <c r="I90" s="31" t="s">
        <v>148</v>
      </c>
      <c r="J90" s="4" t="s">
        <v>213</v>
      </c>
    </row>
    <row r="91" spans="2:12" ht="60" x14ac:dyDescent="0.25">
      <c r="B91" s="4">
        <v>65</v>
      </c>
      <c r="C91" s="6">
        <v>41555</v>
      </c>
      <c r="D91" s="4" t="s">
        <v>462</v>
      </c>
      <c r="E91" s="4" t="s">
        <v>1119</v>
      </c>
      <c r="F91" s="4" t="s">
        <v>1120</v>
      </c>
      <c r="G91" s="4" t="s">
        <v>1121</v>
      </c>
      <c r="H91" s="4" t="s">
        <v>1131</v>
      </c>
      <c r="I91" s="31" t="s">
        <v>148</v>
      </c>
      <c r="J91" s="4" t="s">
        <v>307</v>
      </c>
    </row>
    <row r="92" spans="2:12" ht="45" x14ac:dyDescent="0.25">
      <c r="B92" s="4">
        <v>66</v>
      </c>
      <c r="C92" s="6">
        <v>41562</v>
      </c>
      <c r="D92" s="4" t="s">
        <v>18</v>
      </c>
      <c r="E92" s="4" t="s">
        <v>1122</v>
      </c>
      <c r="F92" s="224" t="s">
        <v>1123</v>
      </c>
      <c r="G92" s="4" t="s">
        <v>1124</v>
      </c>
      <c r="H92" s="4" t="s">
        <v>1132</v>
      </c>
      <c r="I92" s="31" t="s">
        <v>148</v>
      </c>
      <c r="J92" s="4" t="s">
        <v>307</v>
      </c>
    </row>
    <row r="93" spans="2:12" ht="75" x14ac:dyDescent="0.25">
      <c r="B93" s="4">
        <v>67</v>
      </c>
      <c r="C93" s="6">
        <v>41556</v>
      </c>
      <c r="D93" s="4" t="s">
        <v>1149</v>
      </c>
      <c r="E93" s="4" t="s">
        <v>1150</v>
      </c>
      <c r="F93" s="4" t="s">
        <v>1151</v>
      </c>
      <c r="G93" s="4" t="s">
        <v>1152</v>
      </c>
      <c r="H93" s="4" t="s">
        <v>1285</v>
      </c>
      <c r="I93" s="31" t="s">
        <v>148</v>
      </c>
      <c r="J93" s="4" t="s">
        <v>307</v>
      </c>
    </row>
    <row r="94" spans="2:12" ht="66.75" customHeight="1" x14ac:dyDescent="0.25">
      <c r="B94" s="4"/>
      <c r="C94" s="6"/>
      <c r="D94" s="4" t="s">
        <v>1149</v>
      </c>
      <c r="E94" s="4" t="s">
        <v>1150</v>
      </c>
      <c r="F94" s="4" t="s">
        <v>1151</v>
      </c>
      <c r="G94" s="4" t="s">
        <v>1152</v>
      </c>
      <c r="H94" s="4" t="s">
        <v>1286</v>
      </c>
      <c r="I94" s="31" t="s">
        <v>148</v>
      </c>
      <c r="J94" s="4" t="s">
        <v>307</v>
      </c>
    </row>
    <row r="95" spans="2:12" ht="105" x14ac:dyDescent="0.25">
      <c r="B95" s="4">
        <v>68</v>
      </c>
      <c r="C95" s="6">
        <v>41556</v>
      </c>
      <c r="D95" s="4" t="s">
        <v>1153</v>
      </c>
      <c r="E95" s="4" t="s">
        <v>1154</v>
      </c>
      <c r="F95" s="4" t="s">
        <v>1155</v>
      </c>
      <c r="G95" s="4" t="s">
        <v>1156</v>
      </c>
      <c r="H95" s="4" t="s">
        <v>1283</v>
      </c>
      <c r="I95" s="31" t="s">
        <v>148</v>
      </c>
      <c r="J95" s="4" t="s">
        <v>1284</v>
      </c>
    </row>
    <row r="96" spans="2:12" ht="30" x14ac:dyDescent="0.25">
      <c r="B96" s="4">
        <v>69</v>
      </c>
      <c r="C96" s="6">
        <v>41673</v>
      </c>
      <c r="D96" s="4" t="s">
        <v>276</v>
      </c>
      <c r="E96" s="4" t="s">
        <v>1288</v>
      </c>
      <c r="F96" s="4" t="s">
        <v>1295</v>
      </c>
      <c r="G96" s="4" t="s">
        <v>1290</v>
      </c>
      <c r="H96" s="4" t="s">
        <v>1291</v>
      </c>
      <c r="I96" s="31" t="s">
        <v>148</v>
      </c>
      <c r="J96" s="4" t="s">
        <v>1292</v>
      </c>
    </row>
    <row r="97" spans="2:10" ht="30" x14ac:dyDescent="0.25">
      <c r="B97" s="4"/>
      <c r="C97" s="6"/>
      <c r="D97" s="4"/>
      <c r="E97" s="4" t="s">
        <v>1288</v>
      </c>
      <c r="F97" s="4" t="s">
        <v>1311</v>
      </c>
      <c r="G97" s="4" t="s">
        <v>1312</v>
      </c>
      <c r="H97" s="4" t="s">
        <v>1313</v>
      </c>
      <c r="I97" s="31" t="s">
        <v>148</v>
      </c>
      <c r="J97" s="4" t="s">
        <v>1292</v>
      </c>
    </row>
    <row r="98" spans="2:10" ht="30" x14ac:dyDescent="0.25">
      <c r="B98" s="4">
        <v>70</v>
      </c>
      <c r="C98" s="6">
        <v>41673</v>
      </c>
      <c r="D98" s="4" t="s">
        <v>1293</v>
      </c>
      <c r="E98" s="4" t="s">
        <v>1294</v>
      </c>
      <c r="F98" s="4" t="s">
        <v>1289</v>
      </c>
      <c r="G98" s="4" t="s">
        <v>1296</v>
      </c>
      <c r="H98" s="4" t="s">
        <v>1297</v>
      </c>
      <c r="I98" s="31" t="s">
        <v>148</v>
      </c>
      <c r="J98" s="4" t="s">
        <v>1292</v>
      </c>
    </row>
    <row r="99" spans="2:10" ht="45" x14ac:dyDescent="0.25">
      <c r="B99" s="4">
        <v>71</v>
      </c>
      <c r="C99" s="6">
        <v>41673</v>
      </c>
      <c r="D99" s="4" t="s">
        <v>10</v>
      </c>
      <c r="E99" s="4" t="s">
        <v>1298</v>
      </c>
      <c r="F99" s="4" t="s">
        <v>1299</v>
      </c>
      <c r="G99" s="4" t="s">
        <v>1300</v>
      </c>
      <c r="H99" s="4" t="s">
        <v>1361</v>
      </c>
      <c r="I99" s="48" t="s">
        <v>316</v>
      </c>
      <c r="J99" s="4" t="s">
        <v>1301</v>
      </c>
    </row>
    <row r="100" spans="2:10" ht="60" x14ac:dyDescent="0.25">
      <c r="B100" s="4">
        <v>72</v>
      </c>
      <c r="C100" s="6">
        <v>41661</v>
      </c>
      <c r="D100" s="4" t="s">
        <v>1302</v>
      </c>
      <c r="E100" s="4" t="s">
        <v>1298</v>
      </c>
      <c r="F100" s="4" t="s">
        <v>1299</v>
      </c>
      <c r="G100" s="4" t="s">
        <v>1360</v>
      </c>
      <c r="H100" s="4" t="s">
        <v>1473</v>
      </c>
      <c r="I100" s="31" t="s">
        <v>148</v>
      </c>
      <c r="J100" s="4" t="s">
        <v>1303</v>
      </c>
    </row>
    <row r="101" spans="2:10" ht="45" x14ac:dyDescent="0.25">
      <c r="B101" s="4">
        <v>73</v>
      </c>
      <c r="C101" s="6">
        <v>41701</v>
      </c>
      <c r="D101" s="4" t="s">
        <v>1133</v>
      </c>
      <c r="E101" s="4" t="s">
        <v>1342</v>
      </c>
      <c r="F101" s="4" t="s">
        <v>1343</v>
      </c>
      <c r="G101" s="4" t="s">
        <v>1344</v>
      </c>
      <c r="H101" s="4" t="s">
        <v>1498</v>
      </c>
      <c r="I101" s="31" t="s">
        <v>148</v>
      </c>
      <c r="J101" s="4" t="s">
        <v>1345</v>
      </c>
    </row>
    <row r="102" spans="2:10" ht="45" x14ac:dyDescent="0.25">
      <c r="B102" s="4">
        <v>74</v>
      </c>
      <c r="C102" s="6">
        <v>41792</v>
      </c>
      <c r="D102" s="4" t="s">
        <v>1474</v>
      </c>
      <c r="E102" s="4" t="s">
        <v>1475</v>
      </c>
      <c r="F102" s="4" t="s">
        <v>1476</v>
      </c>
      <c r="G102" s="4" t="s">
        <v>1477</v>
      </c>
      <c r="H102" s="4" t="s">
        <v>1497</v>
      </c>
      <c r="I102" s="31" t="s">
        <v>148</v>
      </c>
      <c r="J102" s="4" t="s">
        <v>1478</v>
      </c>
    </row>
    <row r="103" spans="2:10" ht="45" x14ac:dyDescent="0.25">
      <c r="B103" s="4">
        <v>75</v>
      </c>
      <c r="C103" s="6">
        <v>41864</v>
      </c>
      <c r="D103" s="4" t="s">
        <v>1499</v>
      </c>
      <c r="E103" s="4" t="s">
        <v>1500</v>
      </c>
      <c r="F103" s="4" t="s">
        <v>1500</v>
      </c>
      <c r="G103" s="4" t="s">
        <v>1501</v>
      </c>
      <c r="H103" s="4" t="s">
        <v>1649</v>
      </c>
      <c r="I103" s="31" t="s">
        <v>148</v>
      </c>
      <c r="J103" s="4" t="s">
        <v>1502</v>
      </c>
    </row>
    <row r="104" spans="2:10" ht="45" x14ac:dyDescent="0.25">
      <c r="B104" s="4">
        <v>76</v>
      </c>
      <c r="C104" s="6">
        <v>41864</v>
      </c>
      <c r="D104" s="4" t="s">
        <v>1503</v>
      </c>
      <c r="E104" s="4" t="s">
        <v>1504</v>
      </c>
      <c r="F104" s="4" t="s">
        <v>1505</v>
      </c>
      <c r="G104" s="4" t="s">
        <v>1506</v>
      </c>
      <c r="H104" s="4" t="s">
        <v>1650</v>
      </c>
      <c r="I104" s="31" t="s">
        <v>148</v>
      </c>
      <c r="J104" s="4" t="s">
        <v>307</v>
      </c>
    </row>
    <row r="105" spans="2:10" ht="45" x14ac:dyDescent="0.25">
      <c r="B105" s="4">
        <v>77</v>
      </c>
      <c r="C105" s="6">
        <v>41864</v>
      </c>
      <c r="D105" s="4" t="s">
        <v>1507</v>
      </c>
      <c r="E105" s="4" t="s">
        <v>1508</v>
      </c>
      <c r="F105" s="4" t="s">
        <v>1509</v>
      </c>
      <c r="G105" s="4" t="s">
        <v>1510</v>
      </c>
      <c r="H105" s="4" t="s">
        <v>1651</v>
      </c>
      <c r="I105" s="31" t="s">
        <v>148</v>
      </c>
      <c r="J105" s="4" t="s">
        <v>307</v>
      </c>
    </row>
    <row r="106" spans="2:10" ht="90" x14ac:dyDescent="0.25">
      <c r="B106" s="4">
        <v>78</v>
      </c>
      <c r="C106" s="6">
        <v>41864</v>
      </c>
      <c r="D106" s="4" t="s">
        <v>18</v>
      </c>
      <c r="E106" s="4" t="s">
        <v>1508</v>
      </c>
      <c r="F106" s="4" t="s">
        <v>1509</v>
      </c>
      <c r="G106" s="4" t="s">
        <v>1511</v>
      </c>
      <c r="H106" s="4" t="s">
        <v>1702</v>
      </c>
      <c r="I106" s="31" t="s">
        <v>148</v>
      </c>
      <c r="J106" s="4" t="s">
        <v>307</v>
      </c>
    </row>
    <row r="107" spans="2:10" ht="75" x14ac:dyDescent="0.25">
      <c r="B107" s="4">
        <v>79</v>
      </c>
      <c r="C107" s="6">
        <v>41864</v>
      </c>
      <c r="D107" s="4" t="s">
        <v>1512</v>
      </c>
      <c r="E107" s="4" t="s">
        <v>1513</v>
      </c>
      <c r="F107" s="4" t="s">
        <v>1514</v>
      </c>
      <c r="G107" s="4" t="s">
        <v>1515</v>
      </c>
      <c r="H107" s="4" t="s">
        <v>1652</v>
      </c>
      <c r="I107" s="31" t="s">
        <v>148</v>
      </c>
      <c r="J107" s="4" t="s">
        <v>307</v>
      </c>
    </row>
    <row r="108" spans="2:10" ht="45" x14ac:dyDescent="0.25">
      <c r="B108" s="4">
        <v>80</v>
      </c>
      <c r="C108" s="6">
        <v>41864</v>
      </c>
      <c r="D108" s="4" t="s">
        <v>1516</v>
      </c>
      <c r="E108" s="4" t="s">
        <v>1517</v>
      </c>
      <c r="F108" s="4" t="s">
        <v>1518</v>
      </c>
      <c r="G108" s="4" t="s">
        <v>1519</v>
      </c>
      <c r="H108" s="4" t="s">
        <v>1653</v>
      </c>
      <c r="I108" s="31" t="s">
        <v>148</v>
      </c>
      <c r="J108" s="4" t="s">
        <v>1524</v>
      </c>
    </row>
    <row r="109" spans="2:10" ht="75" x14ac:dyDescent="0.25">
      <c r="B109" s="4">
        <v>81</v>
      </c>
      <c r="C109" s="6">
        <v>41864</v>
      </c>
      <c r="D109" s="4" t="s">
        <v>1520</v>
      </c>
      <c r="E109" s="4" t="s">
        <v>1521</v>
      </c>
      <c r="F109" s="4" t="s">
        <v>1522</v>
      </c>
      <c r="G109" s="4" t="s">
        <v>1523</v>
      </c>
      <c r="H109" s="4" t="s">
        <v>1654</v>
      </c>
      <c r="I109" s="31" t="s">
        <v>148</v>
      </c>
      <c r="J109" s="4" t="s">
        <v>307</v>
      </c>
    </row>
    <row r="110" spans="2:10" x14ac:dyDescent="0.25">
      <c r="B110" s="4">
        <v>82</v>
      </c>
      <c r="C110" s="6">
        <v>41864</v>
      </c>
      <c r="D110" s="4"/>
      <c r="E110" s="4"/>
      <c r="F110" s="4"/>
      <c r="G110" s="4"/>
      <c r="H110" s="4"/>
      <c r="I110" s="4"/>
      <c r="J110" s="4"/>
    </row>
    <row r="111" spans="2:10" x14ac:dyDescent="0.25">
      <c r="B111" s="4">
        <v>83</v>
      </c>
      <c r="C111" s="6"/>
      <c r="D111" s="4"/>
      <c r="E111" s="4"/>
      <c r="F111" s="4"/>
      <c r="G111" s="4"/>
      <c r="H111" s="4"/>
      <c r="I111" s="4"/>
      <c r="J111" s="4"/>
    </row>
    <row r="112" spans="2:10" x14ac:dyDescent="0.25">
      <c r="B112" s="4"/>
      <c r="C112" s="4"/>
      <c r="D112" s="4"/>
      <c r="E112" s="4"/>
      <c r="F112" s="4"/>
      <c r="G112" s="4"/>
      <c r="H112" s="4"/>
      <c r="I112" s="4"/>
      <c r="J112" s="4"/>
    </row>
    <row r="113" spans="2:10" x14ac:dyDescent="0.25">
      <c r="B113" s="4"/>
      <c r="C113" s="6"/>
      <c r="D113" s="4"/>
      <c r="E113" s="4"/>
      <c r="F113" s="4"/>
      <c r="G113" s="4"/>
      <c r="H113" s="4"/>
      <c r="I113" s="4"/>
      <c r="J113" s="4"/>
    </row>
  </sheetData>
  <mergeCells count="47">
    <mergeCell ref="I74:I75"/>
    <mergeCell ref="J74:J75"/>
    <mergeCell ref="C48:C50"/>
    <mergeCell ref="D48:D50"/>
    <mergeCell ref="B48:B50"/>
    <mergeCell ref="C74:C75"/>
    <mergeCell ref="B74:B75"/>
    <mergeCell ref="B25:B30"/>
    <mergeCell ref="C13:C14"/>
    <mergeCell ref="D13:D14"/>
    <mergeCell ref="B36:B38"/>
    <mergeCell ref="C36:C38"/>
    <mergeCell ref="D36:D38"/>
    <mergeCell ref="G36:G38"/>
    <mergeCell ref="C28:C29"/>
    <mergeCell ref="E36:E38"/>
    <mergeCell ref="B1:C1"/>
    <mergeCell ref="C25:C26"/>
    <mergeCell ref="B13:B14"/>
    <mergeCell ref="B15:B16"/>
    <mergeCell ref="B9:B11"/>
    <mergeCell ref="F36:F38"/>
    <mergeCell ref="B4:B7"/>
    <mergeCell ref="C4:C7"/>
    <mergeCell ref="D4:D7"/>
    <mergeCell ref="C9:C11"/>
    <mergeCell ref="D9:D11"/>
    <mergeCell ref="E9:E11"/>
    <mergeCell ref="E13:E14"/>
    <mergeCell ref="F13:F14"/>
    <mergeCell ref="F4:F5"/>
    <mergeCell ref="D1:F1"/>
    <mergeCell ref="J25:J31"/>
    <mergeCell ref="E4:E5"/>
    <mergeCell ref="I9:I10"/>
    <mergeCell ref="F9:F10"/>
    <mergeCell ref="I15:I16"/>
    <mergeCell ref="D25:D30"/>
    <mergeCell ref="I42:I44"/>
    <mergeCell ref="J42:J44"/>
    <mergeCell ref="J4:J5"/>
    <mergeCell ref="J13:J14"/>
    <mergeCell ref="I13:I14"/>
    <mergeCell ref="J37:J38"/>
    <mergeCell ref="I37:I38"/>
    <mergeCell ref="I25:I32"/>
    <mergeCell ref="I4:I5"/>
  </mergeCell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1:S87"/>
  <sheetViews>
    <sheetView showGridLines="0" zoomScale="80" zoomScaleNormal="80" zoomScalePageLayoutView="75" workbookViewId="0">
      <pane xSplit="5" ySplit="3" topLeftCell="H46" activePane="bottomRight" state="frozen"/>
      <selection pane="topRight" activeCell="F1" sqref="F1"/>
      <selection pane="bottomLeft" activeCell="A4" sqref="A4"/>
      <selection pane="bottomRight" activeCell="H1" sqref="H1"/>
    </sheetView>
  </sheetViews>
  <sheetFormatPr defaultColWidth="8.85546875" defaultRowHeight="14.25" x14ac:dyDescent="0.2"/>
  <cols>
    <col min="1" max="1" width="1.85546875" style="13" customWidth="1"/>
    <col min="2" max="2" width="16.7109375" style="13" hidden="1" customWidth="1"/>
    <col min="3" max="3" width="3.7109375" style="13" bestFit="1" customWidth="1"/>
    <col min="4" max="4" width="12.5703125" style="23" customWidth="1"/>
    <col min="5" max="5" width="36" style="28" bestFit="1" customWidth="1"/>
    <col min="6" max="6" width="36" style="28" customWidth="1"/>
    <col min="7" max="7" width="5.28515625" style="23" bestFit="1" customWidth="1"/>
    <col min="8" max="8" width="5.42578125" style="23" bestFit="1" customWidth="1"/>
    <col min="9" max="9" width="16.42578125" style="23" bestFit="1" customWidth="1"/>
    <col min="10" max="10" width="17" style="23" customWidth="1"/>
    <col min="11" max="11" width="30.140625" style="23" customWidth="1"/>
    <col min="12" max="12" width="25" style="23" customWidth="1"/>
    <col min="13" max="13" width="11.7109375" style="13" bestFit="1" customWidth="1"/>
    <col min="14" max="14" width="12.140625" style="13" bestFit="1" customWidth="1"/>
    <col min="15" max="15" width="10.42578125" style="13" bestFit="1" customWidth="1"/>
    <col min="16" max="16" width="9.28515625" style="13" bestFit="1" customWidth="1"/>
    <col min="17" max="17" width="21.140625" style="23" customWidth="1"/>
    <col min="18" max="18" width="15.85546875" style="23" customWidth="1"/>
    <col min="19" max="19" width="24" style="23" customWidth="1"/>
    <col min="20" max="20" width="17.7109375" style="13" customWidth="1"/>
    <col min="21" max="16384" width="8.85546875" style="13"/>
  </cols>
  <sheetData>
    <row r="1" spans="2:19" ht="33" customHeight="1" x14ac:dyDescent="0.4">
      <c r="B1" s="14"/>
      <c r="D1" s="52"/>
      <c r="E1" s="52"/>
      <c r="F1" s="52"/>
      <c r="G1" s="52"/>
      <c r="H1" s="81" t="s">
        <v>1709</v>
      </c>
      <c r="J1" s="52"/>
      <c r="K1" s="52"/>
      <c r="L1" s="52"/>
      <c r="M1" s="52"/>
      <c r="N1" s="52"/>
      <c r="O1" s="52"/>
      <c r="P1" s="52"/>
      <c r="Q1" s="25"/>
      <c r="R1" s="25"/>
    </row>
    <row r="2" spans="2:19" x14ac:dyDescent="0.2">
      <c r="B2" s="14"/>
      <c r="C2" s="12"/>
      <c r="E2" s="41"/>
      <c r="F2" s="41"/>
      <c r="G2" s="39"/>
      <c r="H2" s="39"/>
      <c r="I2" s="39"/>
      <c r="J2" s="39"/>
      <c r="K2" s="39"/>
      <c r="L2" s="39"/>
      <c r="M2" s="40"/>
      <c r="N2" s="40"/>
      <c r="O2" s="53" t="s">
        <v>29</v>
      </c>
      <c r="P2" s="53"/>
      <c r="Q2" s="37" t="s">
        <v>52</v>
      </c>
      <c r="R2" s="37" t="s">
        <v>53</v>
      </c>
      <c r="S2" s="37" t="s">
        <v>54</v>
      </c>
    </row>
    <row r="3" spans="2:19" ht="28.5" x14ac:dyDescent="0.2">
      <c r="B3" s="14"/>
      <c r="C3" s="19"/>
      <c r="D3" s="27"/>
      <c r="F3" s="37" t="s">
        <v>241</v>
      </c>
      <c r="G3" s="37" t="s">
        <v>55</v>
      </c>
      <c r="H3" s="37" t="s">
        <v>56</v>
      </c>
      <c r="I3" s="37" t="s">
        <v>57</v>
      </c>
      <c r="J3" s="37" t="s">
        <v>58</v>
      </c>
      <c r="K3" s="37" t="s">
        <v>59</v>
      </c>
      <c r="L3" s="37" t="s">
        <v>60</v>
      </c>
      <c r="M3" s="38" t="s">
        <v>61</v>
      </c>
      <c r="N3" s="38" t="s">
        <v>62</v>
      </c>
      <c r="O3" s="53" t="s">
        <v>63</v>
      </c>
      <c r="P3" s="53" t="s">
        <v>64</v>
      </c>
      <c r="Q3" s="37"/>
      <c r="R3" s="37"/>
      <c r="S3" s="37"/>
    </row>
    <row r="4" spans="2:19" s="125" customFormat="1" ht="15" x14ac:dyDescent="0.2">
      <c r="B4" s="137"/>
      <c r="C4" s="138" t="s">
        <v>65</v>
      </c>
      <c r="D4" s="121" t="s">
        <v>66</v>
      </c>
      <c r="E4" s="139" t="s">
        <v>67</v>
      </c>
      <c r="F4" s="139"/>
      <c r="G4" s="121"/>
      <c r="H4" s="121"/>
      <c r="I4" s="121"/>
      <c r="J4" s="121"/>
      <c r="K4" s="121"/>
      <c r="L4" s="121"/>
      <c r="M4" s="123"/>
      <c r="N4" s="123"/>
      <c r="O4" s="124"/>
      <c r="P4" s="124"/>
      <c r="Q4" s="121"/>
      <c r="R4" s="121"/>
      <c r="S4" s="121"/>
    </row>
    <row r="5" spans="2:19" ht="71.25" x14ac:dyDescent="0.2">
      <c r="C5" s="51">
        <v>1</v>
      </c>
      <c r="D5" s="24" t="s">
        <v>276</v>
      </c>
      <c r="E5" s="46" t="s">
        <v>68</v>
      </c>
      <c r="F5" s="24" t="s">
        <v>277</v>
      </c>
      <c r="G5" s="24" t="s">
        <v>74</v>
      </c>
      <c r="H5" s="24"/>
      <c r="I5" s="24"/>
      <c r="J5" s="24" t="s">
        <v>74</v>
      </c>
      <c r="K5" s="24"/>
      <c r="L5" s="24" t="s">
        <v>74</v>
      </c>
      <c r="M5" s="21"/>
      <c r="N5" s="21"/>
      <c r="O5" s="20" t="s">
        <v>1655</v>
      </c>
      <c r="P5" s="20" t="s">
        <v>71</v>
      </c>
      <c r="Q5" s="24" t="s">
        <v>145</v>
      </c>
      <c r="R5" s="24" t="s">
        <v>146</v>
      </c>
      <c r="S5" s="24" t="s">
        <v>147</v>
      </c>
    </row>
    <row r="6" spans="2:19" ht="71.25" x14ac:dyDescent="0.2">
      <c r="C6" s="51">
        <v>2</v>
      </c>
      <c r="D6" s="24" t="s">
        <v>1346</v>
      </c>
      <c r="E6" s="46" t="s">
        <v>1347</v>
      </c>
      <c r="F6" s="24" t="s">
        <v>434</v>
      </c>
      <c r="G6" s="24" t="s">
        <v>74</v>
      </c>
      <c r="H6" s="24"/>
      <c r="I6" s="24"/>
      <c r="J6" s="24" t="s">
        <v>74</v>
      </c>
      <c r="K6" s="24"/>
      <c r="L6" s="24" t="s">
        <v>174</v>
      </c>
      <c r="M6" s="21"/>
      <c r="N6" s="21"/>
      <c r="O6" s="20" t="s">
        <v>1655</v>
      </c>
      <c r="P6" s="20" t="s">
        <v>71</v>
      </c>
      <c r="Q6" s="24" t="s">
        <v>145</v>
      </c>
      <c r="R6" s="24" t="s">
        <v>146</v>
      </c>
      <c r="S6" s="24" t="s">
        <v>147</v>
      </c>
    </row>
    <row r="7" spans="2:19" ht="71.25" x14ac:dyDescent="0.2">
      <c r="C7" s="51">
        <v>3</v>
      </c>
      <c r="D7" s="24" t="s">
        <v>2</v>
      </c>
      <c r="E7" s="46" t="s">
        <v>73</v>
      </c>
      <c r="F7" s="140" t="s">
        <v>277</v>
      </c>
      <c r="G7" s="24" t="s">
        <v>74</v>
      </c>
      <c r="H7" s="24" t="s">
        <v>74</v>
      </c>
      <c r="I7" s="24"/>
      <c r="J7" s="24" t="s">
        <v>74</v>
      </c>
      <c r="K7" s="24" t="s">
        <v>75</v>
      </c>
      <c r="L7" s="24" t="s">
        <v>76</v>
      </c>
      <c r="M7" s="21"/>
      <c r="N7" s="21"/>
      <c r="O7" s="20" t="s">
        <v>1655</v>
      </c>
      <c r="P7" s="20" t="s">
        <v>71</v>
      </c>
      <c r="Q7" s="24" t="s">
        <v>77</v>
      </c>
      <c r="R7" s="24" t="s">
        <v>78</v>
      </c>
      <c r="S7" s="26" t="s">
        <v>79</v>
      </c>
    </row>
    <row r="8" spans="2:19" ht="28.5" x14ac:dyDescent="0.2">
      <c r="C8" s="51">
        <v>4</v>
      </c>
      <c r="D8" s="24" t="s">
        <v>80</v>
      </c>
      <c r="E8" s="46" t="s">
        <v>159</v>
      </c>
      <c r="F8" s="24" t="s">
        <v>277</v>
      </c>
      <c r="G8" s="24" t="s">
        <v>74</v>
      </c>
      <c r="H8" s="24" t="s">
        <v>74</v>
      </c>
      <c r="I8" s="24"/>
      <c r="J8" s="24" t="s">
        <v>74</v>
      </c>
      <c r="K8" s="24" t="s">
        <v>81</v>
      </c>
      <c r="L8" s="24" t="s">
        <v>74</v>
      </c>
      <c r="M8" s="21"/>
      <c r="N8" s="21"/>
      <c r="O8" s="20" t="s">
        <v>71</v>
      </c>
      <c r="P8" s="20" t="s">
        <v>1655</v>
      </c>
      <c r="Q8" s="24" t="s">
        <v>77</v>
      </c>
      <c r="R8" s="24" t="s">
        <v>78</v>
      </c>
      <c r="S8" s="26" t="s">
        <v>79</v>
      </c>
    </row>
    <row r="9" spans="2:19" x14ac:dyDescent="0.2">
      <c r="C9" s="51">
        <v>5</v>
      </c>
      <c r="D9" s="24" t="s">
        <v>442</v>
      </c>
      <c r="E9" s="30" t="s">
        <v>82</v>
      </c>
      <c r="F9" s="24" t="s">
        <v>277</v>
      </c>
      <c r="G9" s="24" t="s">
        <v>74</v>
      </c>
      <c r="H9" s="24" t="s">
        <v>74</v>
      </c>
      <c r="I9" s="24"/>
      <c r="J9" s="24" t="s">
        <v>83</v>
      </c>
      <c r="K9" s="24" t="s">
        <v>84</v>
      </c>
      <c r="L9" s="24" t="s">
        <v>74</v>
      </c>
      <c r="M9" s="21"/>
      <c r="N9" s="21"/>
      <c r="O9" s="20" t="s">
        <v>71</v>
      </c>
      <c r="P9" s="20" t="s">
        <v>1655</v>
      </c>
      <c r="Q9" s="24"/>
      <c r="R9" s="24"/>
      <c r="S9" s="24"/>
    </row>
    <row r="10" spans="2:19" ht="71.25" x14ac:dyDescent="0.2">
      <c r="C10" s="51">
        <v>6</v>
      </c>
      <c r="D10" s="24" t="s">
        <v>443</v>
      </c>
      <c r="E10" s="30" t="s">
        <v>551</v>
      </c>
      <c r="F10" s="24" t="s">
        <v>277</v>
      </c>
      <c r="G10" s="24" t="s">
        <v>74</v>
      </c>
      <c r="H10" s="24" t="s">
        <v>74</v>
      </c>
      <c r="I10" s="24"/>
      <c r="J10" s="24" t="s">
        <v>74</v>
      </c>
      <c r="K10" s="24" t="s">
        <v>84</v>
      </c>
      <c r="L10" s="24" t="s">
        <v>83</v>
      </c>
      <c r="M10" s="21"/>
      <c r="N10" s="21"/>
      <c r="O10" s="20" t="s">
        <v>71</v>
      </c>
      <c r="P10" s="20" t="s">
        <v>1655</v>
      </c>
      <c r="Q10" s="24" t="s">
        <v>145</v>
      </c>
      <c r="R10" s="24" t="s">
        <v>146</v>
      </c>
      <c r="S10" s="24" t="s">
        <v>147</v>
      </c>
    </row>
    <row r="11" spans="2:19" x14ac:dyDescent="0.2">
      <c r="C11" s="51">
        <v>7</v>
      </c>
      <c r="D11" s="24" t="s">
        <v>444</v>
      </c>
      <c r="E11" s="30" t="s">
        <v>85</v>
      </c>
      <c r="F11" s="24" t="s">
        <v>277</v>
      </c>
      <c r="G11" s="24" t="s">
        <v>74</v>
      </c>
      <c r="H11" s="24" t="s">
        <v>74</v>
      </c>
      <c r="I11" s="24"/>
      <c r="J11" s="24" t="s">
        <v>76</v>
      </c>
      <c r="K11" s="24" t="s">
        <v>76</v>
      </c>
      <c r="L11" s="24" t="s">
        <v>76</v>
      </c>
      <c r="M11" s="21"/>
      <c r="N11" s="21"/>
      <c r="O11" s="20"/>
      <c r="P11" s="20" t="s">
        <v>1655</v>
      </c>
      <c r="Q11" s="24" t="s">
        <v>353</v>
      </c>
      <c r="R11" s="24"/>
      <c r="S11" s="24"/>
    </row>
    <row r="12" spans="2:19" x14ac:dyDescent="0.2">
      <c r="C12" s="51">
        <v>8</v>
      </c>
      <c r="D12" s="24" t="s">
        <v>445</v>
      </c>
      <c r="E12" s="30" t="s">
        <v>86</v>
      </c>
      <c r="F12" s="24" t="s">
        <v>277</v>
      </c>
      <c r="G12" s="24" t="s">
        <v>74</v>
      </c>
      <c r="H12" s="24" t="s">
        <v>74</v>
      </c>
      <c r="I12" s="24"/>
      <c r="J12" s="24" t="s">
        <v>83</v>
      </c>
      <c r="K12" s="24" t="s">
        <v>84</v>
      </c>
      <c r="L12" s="24" t="s">
        <v>83</v>
      </c>
      <c r="M12" s="21"/>
      <c r="N12" s="21"/>
      <c r="O12" s="20" t="s">
        <v>71</v>
      </c>
      <c r="P12" s="20" t="s">
        <v>1655</v>
      </c>
      <c r="Q12" s="24" t="s">
        <v>353</v>
      </c>
      <c r="R12" s="24"/>
      <c r="S12" s="24"/>
    </row>
    <row r="13" spans="2:19" s="353" customFormat="1" x14ac:dyDescent="0.2">
      <c r="C13" s="347">
        <v>9</v>
      </c>
      <c r="D13" s="348" t="s">
        <v>446</v>
      </c>
      <c r="E13" s="349" t="s">
        <v>87</v>
      </c>
      <c r="F13" s="348" t="s">
        <v>277</v>
      </c>
      <c r="G13" s="348" t="s">
        <v>74</v>
      </c>
      <c r="H13" s="348" t="s">
        <v>74</v>
      </c>
      <c r="I13" s="348"/>
      <c r="J13" s="348" t="s">
        <v>74</v>
      </c>
      <c r="K13" s="348" t="s">
        <v>88</v>
      </c>
      <c r="L13" s="348" t="s">
        <v>74</v>
      </c>
      <c r="M13" s="350"/>
      <c r="N13" s="350"/>
      <c r="O13" s="352" t="s">
        <v>71</v>
      </c>
      <c r="P13" s="352" t="s">
        <v>1655</v>
      </c>
      <c r="Q13" s="348"/>
      <c r="R13" s="348"/>
      <c r="S13" s="348"/>
    </row>
    <row r="14" spans="2:19" x14ac:dyDescent="0.2">
      <c r="C14" s="51">
        <v>10</v>
      </c>
      <c r="D14" s="24" t="s">
        <v>447</v>
      </c>
      <c r="E14" s="30" t="s">
        <v>89</v>
      </c>
      <c r="F14" s="24" t="s">
        <v>277</v>
      </c>
      <c r="G14" s="24" t="s">
        <v>74</v>
      </c>
      <c r="H14" s="24" t="s">
        <v>74</v>
      </c>
      <c r="I14" s="24"/>
      <c r="J14" s="24" t="s">
        <v>83</v>
      </c>
      <c r="K14" s="24" t="s">
        <v>84</v>
      </c>
      <c r="L14" s="24" t="s">
        <v>74</v>
      </c>
      <c r="M14" s="21"/>
      <c r="N14" s="21"/>
      <c r="O14" s="20" t="s">
        <v>1655</v>
      </c>
      <c r="P14" s="20" t="s">
        <v>71</v>
      </c>
      <c r="Q14" s="24"/>
      <c r="R14" s="24"/>
      <c r="S14" s="24"/>
    </row>
    <row r="15" spans="2:19" ht="28.5" x14ac:dyDescent="0.2">
      <c r="C15" s="51">
        <v>11</v>
      </c>
      <c r="D15" s="24" t="s">
        <v>448</v>
      </c>
      <c r="E15" s="46" t="s">
        <v>90</v>
      </c>
      <c r="F15" s="24" t="s">
        <v>277</v>
      </c>
      <c r="G15" s="24" t="s">
        <v>74</v>
      </c>
      <c r="H15" s="24" t="s">
        <v>74</v>
      </c>
      <c r="I15" s="24"/>
      <c r="J15" s="24" t="s">
        <v>74</v>
      </c>
      <c r="K15" s="24" t="s">
        <v>84</v>
      </c>
      <c r="L15" s="24" t="s">
        <v>76</v>
      </c>
      <c r="M15" s="21"/>
      <c r="N15" s="21"/>
      <c r="O15" s="20" t="s">
        <v>71</v>
      </c>
      <c r="P15" s="20" t="s">
        <v>1655</v>
      </c>
      <c r="Q15" s="24" t="s">
        <v>77</v>
      </c>
      <c r="R15" s="24" t="s">
        <v>78</v>
      </c>
      <c r="S15" s="26" t="s">
        <v>79</v>
      </c>
    </row>
    <row r="16" spans="2:19" ht="71.25" x14ac:dyDescent="0.2">
      <c r="C16" s="51">
        <v>12</v>
      </c>
      <c r="D16" s="24" t="s">
        <v>449</v>
      </c>
      <c r="E16" s="46" t="s">
        <v>91</v>
      </c>
      <c r="F16" s="24" t="s">
        <v>277</v>
      </c>
      <c r="G16" s="24" t="s">
        <v>74</v>
      </c>
      <c r="H16" s="24" t="s">
        <v>74</v>
      </c>
      <c r="I16" s="24"/>
      <c r="J16" s="24" t="s">
        <v>74</v>
      </c>
      <c r="K16" s="24" t="s">
        <v>84</v>
      </c>
      <c r="L16" s="24" t="s">
        <v>74</v>
      </c>
      <c r="M16" s="21"/>
      <c r="N16" s="21"/>
      <c r="O16" s="20" t="s">
        <v>1655</v>
      </c>
      <c r="P16" s="20" t="s">
        <v>71</v>
      </c>
      <c r="Q16" s="24" t="s">
        <v>145</v>
      </c>
      <c r="R16" s="24" t="s">
        <v>146</v>
      </c>
      <c r="S16" s="24" t="s">
        <v>147</v>
      </c>
    </row>
    <row r="17" spans="3:19" ht="57" x14ac:dyDescent="0.2">
      <c r="C17" s="51">
        <v>13</v>
      </c>
      <c r="D17" s="24" t="s">
        <v>450</v>
      </c>
      <c r="E17" s="46" t="s">
        <v>92</v>
      </c>
      <c r="F17" s="24" t="s">
        <v>277</v>
      </c>
      <c r="G17" s="24" t="s">
        <v>74</v>
      </c>
      <c r="H17" s="24" t="s">
        <v>74</v>
      </c>
      <c r="I17" s="24"/>
      <c r="J17" s="24" t="s">
        <v>74</v>
      </c>
      <c r="K17" s="24" t="s">
        <v>93</v>
      </c>
      <c r="L17" s="24" t="s">
        <v>74</v>
      </c>
      <c r="M17" s="21"/>
      <c r="N17" s="21"/>
      <c r="O17" s="20" t="s">
        <v>1655</v>
      </c>
      <c r="P17" s="20" t="s">
        <v>71</v>
      </c>
      <c r="Q17" s="24" t="s">
        <v>361</v>
      </c>
      <c r="R17" s="24" t="s">
        <v>360</v>
      </c>
      <c r="S17" s="24" t="s">
        <v>509</v>
      </c>
    </row>
    <row r="18" spans="3:19" ht="15" customHeight="1" x14ac:dyDescent="0.2">
      <c r="C18" s="51">
        <v>14</v>
      </c>
      <c r="D18" s="24" t="s">
        <v>451</v>
      </c>
      <c r="E18" s="46" t="s">
        <v>94</v>
      </c>
      <c r="F18" s="24" t="s">
        <v>277</v>
      </c>
      <c r="G18" s="24" t="s">
        <v>74</v>
      </c>
      <c r="H18" s="24"/>
      <c r="I18" s="24"/>
      <c r="J18" s="24" t="s">
        <v>83</v>
      </c>
      <c r="K18" s="24" t="s">
        <v>95</v>
      </c>
      <c r="L18" s="24" t="s">
        <v>74</v>
      </c>
      <c r="M18" s="21"/>
      <c r="N18" s="21"/>
      <c r="O18" s="20" t="s">
        <v>71</v>
      </c>
      <c r="P18" s="20" t="s">
        <v>1655</v>
      </c>
      <c r="Q18" s="24"/>
      <c r="R18" s="24"/>
      <c r="S18" s="24"/>
    </row>
    <row r="19" spans="3:19" ht="15" customHeight="1" x14ac:dyDescent="0.2">
      <c r="C19" s="51">
        <v>15</v>
      </c>
      <c r="D19" s="24" t="s">
        <v>452</v>
      </c>
      <c r="E19" s="30" t="s">
        <v>96</v>
      </c>
      <c r="F19" s="24" t="s">
        <v>277</v>
      </c>
      <c r="G19" s="24" t="s">
        <v>74</v>
      </c>
      <c r="H19" s="24"/>
      <c r="I19" s="24"/>
      <c r="J19" s="24" t="s">
        <v>83</v>
      </c>
      <c r="K19" s="24" t="s">
        <v>97</v>
      </c>
      <c r="L19" s="24" t="s">
        <v>74</v>
      </c>
      <c r="M19" s="21"/>
      <c r="N19" s="21"/>
      <c r="O19" s="20" t="s">
        <v>71</v>
      </c>
      <c r="P19" s="20" t="s">
        <v>1655</v>
      </c>
      <c r="Q19" s="24" t="s">
        <v>353</v>
      </c>
      <c r="R19" s="24"/>
      <c r="S19" s="24"/>
    </row>
    <row r="20" spans="3:19" x14ac:dyDescent="0.2">
      <c r="C20" s="51">
        <v>16</v>
      </c>
      <c r="D20" s="24" t="s">
        <v>454</v>
      </c>
      <c r="E20" s="30" t="s">
        <v>98</v>
      </c>
      <c r="F20" s="24" t="s">
        <v>277</v>
      </c>
      <c r="G20" s="24" t="s">
        <v>76</v>
      </c>
      <c r="H20" s="24" t="s">
        <v>76</v>
      </c>
      <c r="I20" s="24"/>
      <c r="J20" s="24" t="s">
        <v>74</v>
      </c>
      <c r="K20" s="24" t="s">
        <v>84</v>
      </c>
      <c r="L20" s="24" t="s">
        <v>83</v>
      </c>
      <c r="M20" s="21"/>
      <c r="N20" s="21"/>
      <c r="O20" s="20" t="s">
        <v>1655</v>
      </c>
      <c r="P20" s="20" t="s">
        <v>71</v>
      </c>
      <c r="Q20" s="24" t="s">
        <v>353</v>
      </c>
      <c r="R20" s="24"/>
      <c r="S20" s="24"/>
    </row>
    <row r="21" spans="3:19" ht="85.5" x14ac:dyDescent="0.2">
      <c r="C21" s="51">
        <v>17</v>
      </c>
      <c r="D21" s="24" t="s">
        <v>453</v>
      </c>
      <c r="E21" s="30" t="s">
        <v>99</v>
      </c>
      <c r="F21" s="24" t="s">
        <v>277</v>
      </c>
      <c r="G21" s="24" t="s">
        <v>76</v>
      </c>
      <c r="H21" s="24" t="s">
        <v>76</v>
      </c>
      <c r="I21" s="24"/>
      <c r="J21" s="24" t="s">
        <v>74</v>
      </c>
      <c r="K21" s="24" t="s">
        <v>84</v>
      </c>
      <c r="L21" s="24" t="s">
        <v>83</v>
      </c>
      <c r="M21" s="21"/>
      <c r="N21" s="21"/>
      <c r="O21" s="20" t="s">
        <v>1655</v>
      </c>
      <c r="P21" s="20" t="s">
        <v>71</v>
      </c>
      <c r="Q21" s="24" t="s">
        <v>112</v>
      </c>
      <c r="R21" s="24" t="s">
        <v>113</v>
      </c>
      <c r="S21" s="26" t="s">
        <v>365</v>
      </c>
    </row>
    <row r="22" spans="3:19" ht="42.75" x14ac:dyDescent="0.2">
      <c r="C22" s="51">
        <v>18</v>
      </c>
      <c r="D22" s="24" t="s">
        <v>455</v>
      </c>
      <c r="E22" s="30" t="s">
        <v>100</v>
      </c>
      <c r="F22" s="24" t="s">
        <v>277</v>
      </c>
      <c r="G22" s="24"/>
      <c r="H22" s="24"/>
      <c r="I22" s="24"/>
      <c r="J22" s="24" t="s">
        <v>83</v>
      </c>
      <c r="K22" s="24" t="s">
        <v>101</v>
      </c>
      <c r="L22" s="24" t="s">
        <v>76</v>
      </c>
      <c r="M22" s="21"/>
      <c r="N22" s="21"/>
      <c r="O22" s="20" t="s">
        <v>1655</v>
      </c>
      <c r="P22" s="20" t="s">
        <v>71</v>
      </c>
      <c r="Q22" s="24" t="s">
        <v>969</v>
      </c>
      <c r="R22" s="24"/>
      <c r="S22" s="24" t="s">
        <v>497</v>
      </c>
    </row>
    <row r="23" spans="3:19" x14ac:dyDescent="0.2">
      <c r="C23" s="51">
        <v>19</v>
      </c>
      <c r="D23" s="24" t="s">
        <v>456</v>
      </c>
      <c r="E23" s="30" t="s">
        <v>102</v>
      </c>
      <c r="F23" s="24" t="s">
        <v>277</v>
      </c>
      <c r="G23" s="24" t="s">
        <v>74</v>
      </c>
      <c r="H23" s="24" t="s">
        <v>76</v>
      </c>
      <c r="I23" s="24"/>
      <c r="J23" s="24" t="s">
        <v>83</v>
      </c>
      <c r="K23" s="24" t="s">
        <v>84</v>
      </c>
      <c r="L23" s="24" t="s">
        <v>83</v>
      </c>
      <c r="M23" s="21"/>
      <c r="N23" s="21"/>
      <c r="O23" s="20" t="s">
        <v>71</v>
      </c>
      <c r="P23" s="20" t="s">
        <v>1655</v>
      </c>
      <c r="Q23" s="24"/>
      <c r="R23" s="24"/>
      <c r="S23" s="24"/>
    </row>
    <row r="24" spans="3:19" x14ac:dyDescent="0.2">
      <c r="C24" s="51">
        <v>20</v>
      </c>
      <c r="D24" s="24" t="s">
        <v>457</v>
      </c>
      <c r="E24" s="30" t="s">
        <v>103</v>
      </c>
      <c r="F24" s="24" t="s">
        <v>277</v>
      </c>
      <c r="G24" s="24" t="s">
        <v>74</v>
      </c>
      <c r="H24" s="24" t="s">
        <v>76</v>
      </c>
      <c r="I24" s="24"/>
      <c r="J24" s="24" t="s">
        <v>83</v>
      </c>
      <c r="K24" s="24" t="s">
        <v>84</v>
      </c>
      <c r="L24" s="24" t="s">
        <v>83</v>
      </c>
      <c r="M24" s="21"/>
      <c r="N24" s="21"/>
      <c r="O24" s="20" t="s">
        <v>71</v>
      </c>
      <c r="P24" s="20" t="s">
        <v>1655</v>
      </c>
      <c r="Q24" s="24"/>
      <c r="R24" s="24"/>
      <c r="S24" s="24"/>
    </row>
    <row r="25" spans="3:19" x14ac:dyDescent="0.2">
      <c r="C25" s="51">
        <v>21</v>
      </c>
      <c r="D25" s="24" t="s">
        <v>458</v>
      </c>
      <c r="E25" s="30" t="s">
        <v>104</v>
      </c>
      <c r="F25" s="24" t="s">
        <v>277</v>
      </c>
      <c r="G25" s="24" t="s">
        <v>74</v>
      </c>
      <c r="H25" s="24" t="s">
        <v>76</v>
      </c>
      <c r="I25" s="24"/>
      <c r="J25" s="24" t="s">
        <v>83</v>
      </c>
      <c r="K25" s="24" t="s">
        <v>84</v>
      </c>
      <c r="L25" s="24" t="s">
        <v>83</v>
      </c>
      <c r="M25" s="21"/>
      <c r="N25" s="21"/>
      <c r="O25" s="20" t="s">
        <v>71</v>
      </c>
      <c r="P25" s="20" t="s">
        <v>1655</v>
      </c>
      <c r="Q25" s="24"/>
      <c r="R25" s="24"/>
      <c r="S25" s="24"/>
    </row>
    <row r="26" spans="3:19" x14ac:dyDescent="0.2">
      <c r="C26" s="51">
        <v>22</v>
      </c>
      <c r="D26" s="24" t="s">
        <v>445</v>
      </c>
      <c r="E26" s="30" t="s">
        <v>160</v>
      </c>
      <c r="F26" s="24" t="s">
        <v>277</v>
      </c>
      <c r="G26" s="24" t="s">
        <v>74</v>
      </c>
      <c r="H26" s="24" t="s">
        <v>76</v>
      </c>
      <c r="I26" s="24"/>
      <c r="J26" s="24" t="s">
        <v>83</v>
      </c>
      <c r="K26" s="24" t="s">
        <v>84</v>
      </c>
      <c r="L26" s="24" t="s">
        <v>83</v>
      </c>
      <c r="M26" s="21"/>
      <c r="N26" s="21"/>
      <c r="O26" s="20" t="s">
        <v>71</v>
      </c>
      <c r="P26" s="20" t="s">
        <v>1655</v>
      </c>
      <c r="Q26" s="24"/>
      <c r="R26" s="24"/>
      <c r="S26" s="24"/>
    </row>
    <row r="27" spans="3:19" s="114" customFormat="1" ht="84" customHeight="1" x14ac:dyDescent="0.25">
      <c r="C27" s="51">
        <v>23</v>
      </c>
      <c r="D27" s="24" t="s">
        <v>459</v>
      </c>
      <c r="E27" s="30" t="s">
        <v>349</v>
      </c>
      <c r="F27" s="24" t="s">
        <v>277</v>
      </c>
      <c r="G27" s="24" t="s">
        <v>74</v>
      </c>
      <c r="H27" s="24"/>
      <c r="I27" s="24"/>
      <c r="J27" s="24" t="s">
        <v>74</v>
      </c>
      <c r="K27" s="24" t="s">
        <v>498</v>
      </c>
      <c r="L27" s="24" t="s">
        <v>74</v>
      </c>
      <c r="M27" s="113"/>
      <c r="N27" s="113"/>
      <c r="O27" s="51" t="s">
        <v>71</v>
      </c>
      <c r="P27" s="334" t="s">
        <v>1655</v>
      </c>
      <c r="Q27" s="24" t="s">
        <v>362</v>
      </c>
      <c r="R27" s="24" t="s">
        <v>357</v>
      </c>
      <c r="S27" s="24" t="s">
        <v>499</v>
      </c>
    </row>
    <row r="28" spans="3:19" s="114" customFormat="1" ht="57" x14ac:dyDescent="0.2">
      <c r="C28" s="51">
        <v>24</v>
      </c>
      <c r="D28" s="24" t="s">
        <v>456</v>
      </c>
      <c r="E28" s="30" t="s">
        <v>354</v>
      </c>
      <c r="F28" s="24" t="s">
        <v>277</v>
      </c>
      <c r="G28" s="24" t="s">
        <v>74</v>
      </c>
      <c r="H28" s="24" t="s">
        <v>76</v>
      </c>
      <c r="I28" s="24"/>
      <c r="J28" s="24" t="s">
        <v>83</v>
      </c>
      <c r="K28" s="24" t="s">
        <v>84</v>
      </c>
      <c r="L28" s="24" t="s">
        <v>83</v>
      </c>
      <c r="M28" s="21"/>
      <c r="N28" s="21"/>
      <c r="O28" s="51" t="s">
        <v>1655</v>
      </c>
      <c r="P28" s="51" t="s">
        <v>71</v>
      </c>
      <c r="Q28" s="24" t="s">
        <v>1136</v>
      </c>
      <c r="R28" s="24" t="s">
        <v>355</v>
      </c>
      <c r="S28" s="24" t="s">
        <v>356</v>
      </c>
    </row>
    <row r="29" spans="3:19" s="114" customFormat="1" ht="81.75" customHeight="1" x14ac:dyDescent="0.2">
      <c r="C29" s="51">
        <v>25</v>
      </c>
      <c r="D29" s="24" t="s">
        <v>1133</v>
      </c>
      <c r="E29" s="30" t="s">
        <v>1134</v>
      </c>
      <c r="F29" s="24"/>
      <c r="G29" s="24"/>
      <c r="H29" s="24"/>
      <c r="I29" s="24"/>
      <c r="J29" s="24"/>
      <c r="K29" s="24"/>
      <c r="L29" s="24"/>
      <c r="M29" s="21"/>
      <c r="N29" s="21"/>
      <c r="O29" s="51" t="s">
        <v>220</v>
      </c>
      <c r="P29" s="51" t="s">
        <v>1140</v>
      </c>
      <c r="Q29" s="24" t="s">
        <v>1139</v>
      </c>
      <c r="R29" s="24" t="s">
        <v>1137</v>
      </c>
      <c r="S29" s="24" t="s">
        <v>1138</v>
      </c>
    </row>
    <row r="30" spans="3:19" s="114" customFormat="1" ht="171" x14ac:dyDescent="0.2">
      <c r="C30" s="51">
        <v>26</v>
      </c>
      <c r="D30" s="24" t="s">
        <v>1135</v>
      </c>
      <c r="E30" s="30" t="s">
        <v>1163</v>
      </c>
      <c r="F30" s="24"/>
      <c r="G30" s="24"/>
      <c r="H30" s="24" t="s">
        <v>74</v>
      </c>
      <c r="I30" s="24" t="s">
        <v>83</v>
      </c>
      <c r="J30" s="24" t="s">
        <v>1141</v>
      </c>
      <c r="K30" s="24" t="s">
        <v>1142</v>
      </c>
      <c r="L30" s="24" t="s">
        <v>1143</v>
      </c>
      <c r="M30" s="225" t="s">
        <v>1144</v>
      </c>
      <c r="N30" s="21"/>
      <c r="O30" s="51" t="s">
        <v>220</v>
      </c>
      <c r="P30" s="51" t="s">
        <v>1145</v>
      </c>
      <c r="Q30" s="24" t="s">
        <v>1146</v>
      </c>
      <c r="R30" s="24" t="s">
        <v>1147</v>
      </c>
      <c r="S30" s="24" t="s">
        <v>1148</v>
      </c>
    </row>
    <row r="31" spans="3:19" s="114" customFormat="1" ht="142.5" x14ac:dyDescent="0.2">
      <c r="C31" s="51">
        <v>27</v>
      </c>
      <c r="D31" s="30" t="s">
        <v>1330</v>
      </c>
      <c r="E31" s="30" t="s">
        <v>1330</v>
      </c>
      <c r="F31" s="24" t="s">
        <v>277</v>
      </c>
      <c r="G31" s="24" t="s">
        <v>278</v>
      </c>
      <c r="H31" s="24" t="s">
        <v>278</v>
      </c>
      <c r="I31" s="24" t="s">
        <v>83</v>
      </c>
      <c r="J31" s="24" t="s">
        <v>278</v>
      </c>
      <c r="K31" s="24" t="s">
        <v>278</v>
      </c>
      <c r="L31" s="24" t="s">
        <v>1333</v>
      </c>
      <c r="M31" s="21"/>
      <c r="N31" s="21"/>
      <c r="O31" s="18" t="s">
        <v>1145</v>
      </c>
      <c r="P31" s="20" t="s">
        <v>307</v>
      </c>
      <c r="Q31" s="24" t="s">
        <v>1334</v>
      </c>
      <c r="R31" s="24"/>
      <c r="S31" s="24" t="s">
        <v>1335</v>
      </c>
    </row>
    <row r="32" spans="3:19" s="114" customFormat="1" ht="128.25" x14ac:dyDescent="0.2">
      <c r="C32" s="51">
        <v>28</v>
      </c>
      <c r="D32" s="30" t="s">
        <v>1329</v>
      </c>
      <c r="E32" s="30" t="s">
        <v>1329</v>
      </c>
      <c r="F32" s="24" t="s">
        <v>1331</v>
      </c>
      <c r="G32" s="24" t="s">
        <v>278</v>
      </c>
      <c r="H32" s="24" t="s">
        <v>278</v>
      </c>
      <c r="I32" s="24" t="s">
        <v>83</v>
      </c>
      <c r="J32" s="24" t="s">
        <v>278</v>
      </c>
      <c r="K32" s="24" t="s">
        <v>278</v>
      </c>
      <c r="L32" s="24" t="s">
        <v>1332</v>
      </c>
      <c r="M32" s="21"/>
      <c r="N32" s="21"/>
      <c r="O32" s="18" t="s">
        <v>1145</v>
      </c>
      <c r="P32" s="20" t="s">
        <v>307</v>
      </c>
      <c r="Q32" s="24" t="s">
        <v>1336</v>
      </c>
      <c r="R32" s="24"/>
      <c r="S32" s="24" t="s">
        <v>1337</v>
      </c>
    </row>
    <row r="33" spans="3:19" s="114" customFormat="1" x14ac:dyDescent="0.2">
      <c r="C33" s="51"/>
      <c r="D33" s="30"/>
      <c r="E33" s="30"/>
      <c r="F33" s="24"/>
      <c r="G33" s="24"/>
      <c r="H33" s="24"/>
      <c r="I33" s="24"/>
      <c r="J33" s="24"/>
      <c r="K33" s="24"/>
      <c r="L33" s="24"/>
      <c r="M33" s="21"/>
      <c r="N33" s="21"/>
      <c r="O33" s="18"/>
      <c r="P33" s="20"/>
      <c r="Q33" s="24"/>
      <c r="R33" s="24"/>
      <c r="S33" s="24"/>
    </row>
    <row r="34" spans="3:19" s="114" customFormat="1" x14ac:dyDescent="0.2">
      <c r="C34" s="51"/>
      <c r="D34" s="30"/>
      <c r="E34" s="30"/>
      <c r="F34" s="24"/>
      <c r="G34" s="24"/>
      <c r="H34" s="24"/>
      <c r="I34" s="24"/>
      <c r="J34" s="24"/>
      <c r="K34" s="24"/>
      <c r="L34" s="24"/>
      <c r="M34" s="21"/>
      <c r="N34" s="21"/>
      <c r="O34" s="18"/>
      <c r="P34" s="20"/>
      <c r="Q34" s="24"/>
      <c r="R34" s="24"/>
      <c r="S34" s="24"/>
    </row>
    <row r="35" spans="3:19" s="114" customFormat="1" x14ac:dyDescent="0.2">
      <c r="C35" s="51"/>
      <c r="D35" s="30"/>
      <c r="E35" s="30"/>
      <c r="F35" s="24"/>
      <c r="G35" s="24"/>
      <c r="H35" s="24"/>
      <c r="I35" s="24"/>
      <c r="J35" s="24"/>
      <c r="K35" s="24"/>
      <c r="L35" s="24"/>
      <c r="M35" s="21"/>
      <c r="N35" s="21"/>
      <c r="O35" s="18"/>
      <c r="P35" s="20"/>
      <c r="Q35" s="24"/>
      <c r="R35" s="24"/>
      <c r="S35" s="24"/>
    </row>
    <row r="36" spans="3:19" x14ac:dyDescent="0.2">
      <c r="C36" s="51"/>
      <c r="D36" s="24"/>
      <c r="E36" s="30"/>
      <c r="F36" s="30"/>
      <c r="G36" s="24"/>
      <c r="H36" s="24"/>
      <c r="I36" s="24"/>
      <c r="J36" s="24"/>
      <c r="K36" s="24"/>
      <c r="L36" s="24"/>
      <c r="M36" s="21"/>
      <c r="N36" s="21"/>
      <c r="O36" s="20"/>
      <c r="P36" s="20"/>
      <c r="Q36" s="24"/>
      <c r="R36" s="24"/>
      <c r="S36" s="24"/>
    </row>
    <row r="37" spans="3:19" s="125" customFormat="1" x14ac:dyDescent="0.2">
      <c r="C37" s="120"/>
      <c r="D37" s="121"/>
      <c r="E37" s="122"/>
      <c r="F37" s="122"/>
      <c r="G37" s="121"/>
      <c r="H37" s="121"/>
      <c r="I37" s="121"/>
      <c r="J37" s="121"/>
      <c r="K37" s="121"/>
      <c r="L37" s="121"/>
      <c r="M37" s="123"/>
      <c r="N37" s="123"/>
      <c r="O37" s="124"/>
      <c r="P37" s="124"/>
      <c r="Q37" s="121"/>
      <c r="R37" s="121"/>
      <c r="S37" s="121"/>
    </row>
    <row r="38" spans="3:19" ht="15" x14ac:dyDescent="0.2">
      <c r="C38" s="51" t="s">
        <v>65</v>
      </c>
      <c r="D38" s="24" t="s">
        <v>66</v>
      </c>
      <c r="E38" s="29" t="s">
        <v>105</v>
      </c>
      <c r="F38" s="24" t="s">
        <v>277</v>
      </c>
      <c r="G38" s="24"/>
      <c r="H38" s="24"/>
      <c r="I38" s="24"/>
      <c r="J38" s="24"/>
      <c r="K38" s="24"/>
      <c r="L38" s="24"/>
      <c r="M38" s="21"/>
      <c r="N38" s="21"/>
      <c r="O38" s="20"/>
      <c r="P38" s="20"/>
      <c r="Q38" s="24"/>
      <c r="R38" s="24"/>
      <c r="S38" s="24"/>
    </row>
    <row r="39" spans="3:19" ht="115.5" customHeight="1" x14ac:dyDescent="0.2">
      <c r="C39" s="51">
        <v>1</v>
      </c>
      <c r="D39" s="24" t="s">
        <v>106</v>
      </c>
      <c r="E39" s="30" t="s">
        <v>106</v>
      </c>
      <c r="F39" s="24" t="s">
        <v>277</v>
      </c>
      <c r="G39" s="24" t="s">
        <v>74</v>
      </c>
      <c r="H39" s="24" t="s">
        <v>74</v>
      </c>
      <c r="I39" s="24"/>
      <c r="J39" s="24" t="s">
        <v>74</v>
      </c>
      <c r="K39" s="24" t="s">
        <v>84</v>
      </c>
      <c r="L39" s="24" t="s">
        <v>83</v>
      </c>
      <c r="M39" s="21"/>
      <c r="N39" s="21"/>
      <c r="O39" s="18" t="s">
        <v>220</v>
      </c>
      <c r="P39" s="334" t="s">
        <v>1655</v>
      </c>
      <c r="Q39" s="24" t="s">
        <v>359</v>
      </c>
      <c r="R39" s="24" t="s">
        <v>358</v>
      </c>
      <c r="S39" s="24" t="s">
        <v>1425</v>
      </c>
    </row>
    <row r="40" spans="3:19" s="195" customFormat="1" ht="28.5" x14ac:dyDescent="0.2">
      <c r="C40" s="189">
        <v>2</v>
      </c>
      <c r="D40" s="190" t="s">
        <v>571</v>
      </c>
      <c r="E40" s="191" t="s">
        <v>107</v>
      </c>
      <c r="F40" s="190" t="s">
        <v>987</v>
      </c>
      <c r="G40" s="190" t="s">
        <v>74</v>
      </c>
      <c r="H40" s="190" t="s">
        <v>74</v>
      </c>
      <c r="I40" s="190"/>
      <c r="J40" s="190" t="s">
        <v>108</v>
      </c>
      <c r="K40" s="190" t="s">
        <v>84</v>
      </c>
      <c r="L40" s="190" t="s">
        <v>83</v>
      </c>
      <c r="M40" s="192"/>
      <c r="N40" s="192"/>
      <c r="O40" s="193" t="s">
        <v>220</v>
      </c>
      <c r="P40" s="334" t="s">
        <v>1655</v>
      </c>
      <c r="Q40" s="190"/>
      <c r="R40" s="190"/>
      <c r="S40" s="190"/>
    </row>
    <row r="41" spans="3:19" s="195" customFormat="1" ht="28.5" x14ac:dyDescent="0.2">
      <c r="C41" s="189">
        <v>3</v>
      </c>
      <c r="D41" s="190" t="s">
        <v>571</v>
      </c>
      <c r="E41" s="191" t="s">
        <v>109</v>
      </c>
      <c r="F41" s="190" t="s">
        <v>987</v>
      </c>
      <c r="G41" s="190" t="s">
        <v>74</v>
      </c>
      <c r="H41" s="190" t="s">
        <v>74</v>
      </c>
      <c r="I41" s="190"/>
      <c r="J41" s="190" t="s">
        <v>108</v>
      </c>
      <c r="K41" s="190" t="s">
        <v>84</v>
      </c>
      <c r="L41" s="190" t="s">
        <v>83</v>
      </c>
      <c r="M41" s="192"/>
      <c r="N41" s="192"/>
      <c r="O41" s="193" t="s">
        <v>220</v>
      </c>
      <c r="P41" s="334" t="s">
        <v>1655</v>
      </c>
      <c r="Q41" s="190"/>
      <c r="R41" s="190"/>
      <c r="S41" s="190"/>
    </row>
    <row r="42" spans="3:19" ht="57" x14ac:dyDescent="0.2">
      <c r="C42" s="51">
        <v>4</v>
      </c>
      <c r="D42" s="24" t="s">
        <v>572</v>
      </c>
      <c r="E42" s="30" t="s">
        <v>110</v>
      </c>
      <c r="F42" s="24" t="s">
        <v>277</v>
      </c>
      <c r="G42" s="24" t="s">
        <v>74</v>
      </c>
      <c r="H42" s="24" t="s">
        <v>74</v>
      </c>
      <c r="I42" s="24"/>
      <c r="J42" s="24" t="s">
        <v>74</v>
      </c>
      <c r="K42" s="24" t="s">
        <v>84</v>
      </c>
      <c r="L42" s="24" t="s">
        <v>83</v>
      </c>
      <c r="M42" s="21"/>
      <c r="N42" s="21"/>
      <c r="O42" s="18" t="s">
        <v>220</v>
      </c>
      <c r="P42" s="20" t="s">
        <v>71</v>
      </c>
      <c r="Q42" s="24" t="s">
        <v>1369</v>
      </c>
      <c r="R42" s="24" t="s">
        <v>1370</v>
      </c>
      <c r="S42" s="24" t="s">
        <v>1371</v>
      </c>
    </row>
    <row r="43" spans="3:19" s="195" customFormat="1" x14ac:dyDescent="0.2">
      <c r="C43" s="189">
        <v>5</v>
      </c>
      <c r="D43" s="190" t="s">
        <v>573</v>
      </c>
      <c r="E43" s="191" t="s">
        <v>111</v>
      </c>
      <c r="F43" s="190" t="s">
        <v>987</v>
      </c>
      <c r="G43" s="190" t="s">
        <v>74</v>
      </c>
      <c r="H43" s="190" t="s">
        <v>74</v>
      </c>
      <c r="I43" s="190"/>
      <c r="J43" s="190" t="s">
        <v>69</v>
      </c>
      <c r="K43" s="190" t="s">
        <v>84</v>
      </c>
      <c r="L43" s="190" t="s">
        <v>83</v>
      </c>
      <c r="M43" s="192"/>
      <c r="N43" s="192"/>
      <c r="O43" s="193" t="s">
        <v>220</v>
      </c>
      <c r="P43" s="194"/>
      <c r="Q43" s="190" t="s">
        <v>555</v>
      </c>
      <c r="R43" s="190"/>
      <c r="S43" s="190"/>
    </row>
    <row r="44" spans="3:19" ht="85.5" x14ac:dyDescent="0.2">
      <c r="C44" s="51">
        <v>6</v>
      </c>
      <c r="D44" s="24" t="s">
        <v>10</v>
      </c>
      <c r="E44" s="118" t="s">
        <v>574</v>
      </c>
      <c r="F44" s="24" t="s">
        <v>434</v>
      </c>
      <c r="G44" s="24" t="s">
        <v>74</v>
      </c>
      <c r="H44" s="24" t="s">
        <v>74</v>
      </c>
      <c r="I44" s="24"/>
      <c r="J44" s="24" t="s">
        <v>108</v>
      </c>
      <c r="K44" s="24" t="s">
        <v>84</v>
      </c>
      <c r="L44" s="24" t="s">
        <v>74</v>
      </c>
      <c r="M44" s="21"/>
      <c r="N44" s="21"/>
      <c r="O44" s="18" t="s">
        <v>220</v>
      </c>
      <c r="P44" s="334" t="s">
        <v>1655</v>
      </c>
      <c r="Q44" s="24" t="s">
        <v>112</v>
      </c>
      <c r="R44" s="24" t="s">
        <v>113</v>
      </c>
      <c r="S44" s="26" t="s">
        <v>365</v>
      </c>
    </row>
    <row r="45" spans="3:19" ht="28.5" x14ac:dyDescent="0.2">
      <c r="C45" s="51">
        <v>7</v>
      </c>
      <c r="D45" s="24" t="s">
        <v>575</v>
      </c>
      <c r="E45" s="30" t="s">
        <v>114</v>
      </c>
      <c r="F45" s="24" t="s">
        <v>277</v>
      </c>
      <c r="G45" s="24" t="s">
        <v>74</v>
      </c>
      <c r="H45" s="24" t="s">
        <v>74</v>
      </c>
      <c r="I45" s="24"/>
      <c r="J45" s="24" t="s">
        <v>74</v>
      </c>
      <c r="K45" s="24" t="s">
        <v>84</v>
      </c>
      <c r="L45" s="24" t="s">
        <v>83</v>
      </c>
      <c r="M45" s="21"/>
      <c r="N45" s="21"/>
      <c r="O45" s="18" t="s">
        <v>220</v>
      </c>
      <c r="P45" s="334" t="s">
        <v>1655</v>
      </c>
      <c r="Q45" s="24"/>
      <c r="R45" s="24"/>
      <c r="S45" s="24"/>
    </row>
    <row r="46" spans="3:19" ht="28.5" x14ac:dyDescent="0.2">
      <c r="C46" s="51">
        <v>8</v>
      </c>
      <c r="D46" s="24" t="s">
        <v>576</v>
      </c>
      <c r="E46" s="30" t="s">
        <v>115</v>
      </c>
      <c r="F46" s="24" t="s">
        <v>277</v>
      </c>
      <c r="G46" s="24" t="s">
        <v>76</v>
      </c>
      <c r="H46" s="24"/>
      <c r="I46" s="24"/>
      <c r="J46" s="24" t="s">
        <v>108</v>
      </c>
      <c r="K46" s="24" t="s">
        <v>84</v>
      </c>
      <c r="L46" s="24" t="s">
        <v>83</v>
      </c>
      <c r="M46" s="21"/>
      <c r="N46" s="21"/>
      <c r="O46" s="18" t="s">
        <v>220</v>
      </c>
      <c r="P46" s="334" t="s">
        <v>1655</v>
      </c>
      <c r="Q46" s="24"/>
      <c r="R46" s="24"/>
      <c r="S46" s="24"/>
    </row>
    <row r="47" spans="3:19" s="195" customFormat="1" ht="28.5" x14ac:dyDescent="0.2">
      <c r="C47" s="189">
        <v>9</v>
      </c>
      <c r="D47" s="190" t="s">
        <v>577</v>
      </c>
      <c r="E47" s="191" t="s">
        <v>153</v>
      </c>
      <c r="F47" s="190" t="s">
        <v>570</v>
      </c>
      <c r="G47" s="190" t="s">
        <v>278</v>
      </c>
      <c r="H47" s="190" t="s">
        <v>278</v>
      </c>
      <c r="I47" s="190" t="s">
        <v>278</v>
      </c>
      <c r="J47" s="190" t="s">
        <v>351</v>
      </c>
      <c r="K47" s="190" t="s">
        <v>352</v>
      </c>
      <c r="L47" s="190" t="s">
        <v>352</v>
      </c>
      <c r="M47" s="192"/>
      <c r="N47" s="192"/>
      <c r="O47" s="193" t="s">
        <v>220</v>
      </c>
      <c r="P47" s="194" t="s">
        <v>71</v>
      </c>
      <c r="Q47" s="190" t="s">
        <v>77</v>
      </c>
      <c r="R47" s="190" t="s">
        <v>78</v>
      </c>
      <c r="S47" s="196" t="s">
        <v>79</v>
      </c>
    </row>
    <row r="48" spans="3:19" ht="71.25" x14ac:dyDescent="0.2">
      <c r="C48" s="51">
        <v>10</v>
      </c>
      <c r="D48" s="24" t="s">
        <v>552</v>
      </c>
      <c r="E48" s="141" t="s">
        <v>961</v>
      </c>
      <c r="F48" s="24" t="s">
        <v>277</v>
      </c>
      <c r="G48" s="24" t="s">
        <v>278</v>
      </c>
      <c r="H48" s="24" t="s">
        <v>278</v>
      </c>
      <c r="I48" s="24" t="s">
        <v>278</v>
      </c>
      <c r="J48" s="24"/>
      <c r="K48" s="24"/>
      <c r="L48" s="24"/>
      <c r="M48" s="21"/>
      <c r="N48" s="21"/>
      <c r="O48" s="18" t="s">
        <v>220</v>
      </c>
      <c r="P48" s="20"/>
      <c r="Q48" s="24" t="s">
        <v>580</v>
      </c>
      <c r="R48" s="24" t="s">
        <v>1317</v>
      </c>
      <c r="S48" s="24" t="s">
        <v>1525</v>
      </c>
    </row>
    <row r="49" spans="3:19" ht="71.25" x14ac:dyDescent="0.2">
      <c r="C49" s="51">
        <v>11</v>
      </c>
      <c r="D49" s="24" t="s">
        <v>578</v>
      </c>
      <c r="E49" s="141" t="s">
        <v>553</v>
      </c>
      <c r="F49" s="24" t="s">
        <v>641</v>
      </c>
      <c r="G49" s="24" t="s">
        <v>278</v>
      </c>
      <c r="H49" s="24" t="s">
        <v>278</v>
      </c>
      <c r="I49" s="24" t="s">
        <v>278</v>
      </c>
      <c r="J49" s="24"/>
      <c r="K49" s="24"/>
      <c r="L49" s="24"/>
      <c r="M49" s="21"/>
      <c r="N49" s="21"/>
      <c r="O49" s="18" t="s">
        <v>220</v>
      </c>
      <c r="P49" s="20"/>
      <c r="Q49" s="24" t="s">
        <v>145</v>
      </c>
      <c r="R49" s="24" t="s">
        <v>146</v>
      </c>
      <c r="S49" s="24" t="s">
        <v>147</v>
      </c>
    </row>
    <row r="50" spans="3:19" ht="93.75" customHeight="1" x14ac:dyDescent="0.2">
      <c r="C50" s="51">
        <v>12</v>
      </c>
      <c r="D50" s="24" t="s">
        <v>554</v>
      </c>
      <c r="E50" s="141" t="s">
        <v>554</v>
      </c>
      <c r="F50" s="140" t="s">
        <v>277</v>
      </c>
      <c r="G50" s="24" t="s">
        <v>278</v>
      </c>
      <c r="H50" s="24" t="s">
        <v>278</v>
      </c>
      <c r="I50" s="24" t="s">
        <v>278</v>
      </c>
      <c r="J50" s="24" t="s">
        <v>278</v>
      </c>
      <c r="K50" s="24" t="s">
        <v>278</v>
      </c>
      <c r="L50" s="24" t="s">
        <v>352</v>
      </c>
      <c r="M50" s="21"/>
      <c r="N50" s="21"/>
      <c r="O50" s="18" t="s">
        <v>220</v>
      </c>
      <c r="P50" s="20"/>
      <c r="Q50" s="24" t="s">
        <v>659</v>
      </c>
      <c r="R50" s="24" t="s">
        <v>660</v>
      </c>
      <c r="S50" s="24" t="s">
        <v>986</v>
      </c>
    </row>
    <row r="51" spans="3:19" s="353" customFormat="1" x14ac:dyDescent="0.2">
      <c r="C51" s="347">
        <v>13</v>
      </c>
      <c r="D51" s="348" t="s">
        <v>988</v>
      </c>
      <c r="E51" s="349" t="s">
        <v>989</v>
      </c>
      <c r="F51" s="348" t="s">
        <v>277</v>
      </c>
      <c r="G51" s="348" t="s">
        <v>278</v>
      </c>
      <c r="H51" s="348" t="s">
        <v>278</v>
      </c>
      <c r="I51" s="348" t="s">
        <v>83</v>
      </c>
      <c r="J51" s="348" t="s">
        <v>278</v>
      </c>
      <c r="K51" s="348" t="s">
        <v>278</v>
      </c>
      <c r="L51" s="348" t="s">
        <v>990</v>
      </c>
      <c r="M51" s="350"/>
      <c r="N51" s="350"/>
      <c r="O51" s="351" t="s">
        <v>991</v>
      </c>
      <c r="P51" s="352" t="s">
        <v>220</v>
      </c>
      <c r="Q51" s="348"/>
      <c r="R51" s="348"/>
      <c r="S51" s="348"/>
    </row>
    <row r="52" spans="3:19" s="353" customFormat="1" x14ac:dyDescent="0.2">
      <c r="C52" s="347">
        <v>14</v>
      </c>
      <c r="D52" s="348" t="s">
        <v>993</v>
      </c>
      <c r="E52" s="349" t="s">
        <v>992</v>
      </c>
      <c r="F52" s="348" t="s">
        <v>277</v>
      </c>
      <c r="G52" s="348" t="s">
        <v>278</v>
      </c>
      <c r="H52" s="348" t="s">
        <v>278</v>
      </c>
      <c r="I52" s="348" t="s">
        <v>83</v>
      </c>
      <c r="J52" s="348" t="s">
        <v>278</v>
      </c>
      <c r="K52" s="348" t="s">
        <v>278</v>
      </c>
      <c r="L52" s="348" t="s">
        <v>990</v>
      </c>
      <c r="M52" s="350"/>
      <c r="N52" s="350"/>
      <c r="O52" s="351" t="s">
        <v>991</v>
      </c>
      <c r="P52" s="352" t="s">
        <v>220</v>
      </c>
      <c r="Q52" s="348"/>
      <c r="R52" s="348"/>
      <c r="S52" s="348"/>
    </row>
    <row r="53" spans="3:19" x14ac:dyDescent="0.2">
      <c r="C53" s="51"/>
      <c r="D53" s="30"/>
      <c r="E53" s="30"/>
      <c r="F53" s="24"/>
      <c r="G53" s="24"/>
      <c r="H53" s="24"/>
      <c r="I53" s="24"/>
      <c r="J53" s="24"/>
      <c r="K53" s="24"/>
      <c r="L53" s="24"/>
      <c r="M53" s="21"/>
      <c r="N53" s="21"/>
      <c r="O53" s="18"/>
      <c r="P53" s="20"/>
      <c r="Q53" s="24"/>
      <c r="R53" s="24"/>
      <c r="S53" s="24"/>
    </row>
    <row r="54" spans="3:19" x14ac:dyDescent="0.2">
      <c r="C54" s="51"/>
      <c r="D54" s="30"/>
      <c r="E54" s="30"/>
      <c r="F54" s="24"/>
      <c r="G54" s="24"/>
      <c r="H54" s="24"/>
      <c r="I54" s="24"/>
      <c r="J54" s="24"/>
      <c r="K54" s="24"/>
      <c r="L54" s="24"/>
      <c r="M54" s="21"/>
      <c r="N54" s="21"/>
      <c r="O54" s="18"/>
      <c r="P54" s="20"/>
      <c r="Q54" s="24"/>
      <c r="R54" s="24"/>
      <c r="S54" s="24"/>
    </row>
    <row r="55" spans="3:19" x14ac:dyDescent="0.2">
      <c r="C55" s="51"/>
      <c r="D55" s="30"/>
      <c r="E55" s="24"/>
      <c r="F55" s="140"/>
      <c r="G55" s="24"/>
      <c r="H55" s="24"/>
      <c r="I55" s="24"/>
      <c r="J55" s="24"/>
      <c r="K55" s="24"/>
      <c r="L55" s="24"/>
      <c r="M55" s="21"/>
      <c r="N55" s="21"/>
      <c r="O55" s="18"/>
      <c r="P55" s="20"/>
      <c r="Q55" s="24"/>
      <c r="R55" s="24"/>
      <c r="S55" s="24"/>
    </row>
    <row r="56" spans="3:19" x14ac:dyDescent="0.2">
      <c r="C56" s="51"/>
      <c r="D56" s="30"/>
      <c r="E56" s="24"/>
      <c r="F56" s="140"/>
      <c r="G56" s="24"/>
      <c r="H56" s="24"/>
      <c r="I56" s="24"/>
      <c r="J56" s="24"/>
      <c r="K56" s="24"/>
      <c r="L56" s="24"/>
      <c r="M56" s="21"/>
      <c r="N56" s="21"/>
      <c r="O56" s="18"/>
      <c r="P56" s="20"/>
      <c r="Q56" s="24"/>
      <c r="R56" s="24"/>
      <c r="S56" s="24"/>
    </row>
    <row r="57" spans="3:19" x14ac:dyDescent="0.2">
      <c r="C57" s="51"/>
      <c r="D57" s="24"/>
      <c r="E57" s="141"/>
      <c r="F57" s="140"/>
      <c r="G57" s="24"/>
      <c r="H57" s="24"/>
      <c r="I57" s="24"/>
      <c r="J57" s="24"/>
      <c r="K57" s="24"/>
      <c r="L57" s="24"/>
      <c r="M57" s="21"/>
      <c r="N57" s="21"/>
      <c r="O57" s="18"/>
      <c r="P57" s="20"/>
      <c r="Q57" s="24"/>
      <c r="R57" s="24"/>
      <c r="S57" s="24"/>
    </row>
    <row r="58" spans="3:19" s="125" customFormat="1" x14ac:dyDescent="0.2">
      <c r="C58" s="120"/>
      <c r="D58" s="121"/>
      <c r="E58" s="122"/>
      <c r="F58" s="122"/>
      <c r="G58" s="121"/>
      <c r="H58" s="121"/>
      <c r="I58" s="121"/>
      <c r="J58" s="121"/>
      <c r="K58" s="121"/>
      <c r="L58" s="121"/>
      <c r="M58" s="123"/>
      <c r="N58" s="123"/>
      <c r="O58" s="124"/>
      <c r="P58" s="124"/>
      <c r="Q58" s="121"/>
      <c r="R58" s="121"/>
      <c r="S58" s="121"/>
    </row>
    <row r="59" spans="3:19" ht="15" x14ac:dyDescent="0.2">
      <c r="C59" s="51" t="s">
        <v>65</v>
      </c>
      <c r="D59" s="24" t="s">
        <v>66</v>
      </c>
      <c r="E59" s="29" t="s">
        <v>116</v>
      </c>
      <c r="F59" s="29"/>
      <c r="G59" s="24"/>
      <c r="H59" s="24"/>
      <c r="I59" s="24"/>
      <c r="J59" s="24"/>
      <c r="K59" s="24"/>
      <c r="L59" s="24"/>
      <c r="M59" s="21"/>
      <c r="N59" s="21"/>
      <c r="O59" s="20"/>
      <c r="P59" s="20"/>
      <c r="Q59" s="24"/>
      <c r="R59" s="24"/>
      <c r="S59" s="24"/>
    </row>
    <row r="60" spans="3:19" x14ac:dyDescent="0.2">
      <c r="C60" s="51">
        <v>1</v>
      </c>
      <c r="D60" s="24"/>
      <c r="E60" s="30" t="s">
        <v>117</v>
      </c>
      <c r="F60" s="24" t="s">
        <v>277</v>
      </c>
      <c r="G60" s="24" t="s">
        <v>74</v>
      </c>
      <c r="H60" s="24"/>
      <c r="I60" s="24"/>
      <c r="J60" s="24" t="s">
        <v>74</v>
      </c>
      <c r="K60" s="24" t="s">
        <v>118</v>
      </c>
      <c r="L60" s="24" t="s">
        <v>83</v>
      </c>
      <c r="M60" s="21"/>
      <c r="N60" s="21"/>
      <c r="O60" s="20" t="s">
        <v>71</v>
      </c>
      <c r="P60" s="334" t="s">
        <v>1655</v>
      </c>
      <c r="Q60" s="24"/>
      <c r="R60" s="24"/>
      <c r="S60" s="24"/>
    </row>
    <row r="61" spans="3:19" x14ac:dyDescent="0.2">
      <c r="C61" s="51">
        <v>2</v>
      </c>
      <c r="D61" s="24"/>
      <c r="E61" s="30" t="s">
        <v>119</v>
      </c>
      <c r="F61" s="24" t="s">
        <v>277</v>
      </c>
      <c r="G61" s="24" t="s">
        <v>76</v>
      </c>
      <c r="H61" s="24"/>
      <c r="I61" s="24"/>
      <c r="J61" s="24" t="s">
        <v>74</v>
      </c>
      <c r="K61" s="24" t="s">
        <v>118</v>
      </c>
      <c r="L61" s="24" t="s">
        <v>83</v>
      </c>
      <c r="M61" s="21"/>
      <c r="N61" s="21"/>
      <c r="O61" s="20" t="s">
        <v>71</v>
      </c>
      <c r="P61" s="334" t="s">
        <v>1655</v>
      </c>
      <c r="Q61" s="24"/>
      <c r="R61" s="24"/>
      <c r="S61" s="24"/>
    </row>
    <row r="62" spans="3:19" ht="42.75" x14ac:dyDescent="0.2">
      <c r="C62" s="51">
        <v>3</v>
      </c>
      <c r="D62" s="24"/>
      <c r="E62" s="30" t="s">
        <v>120</v>
      </c>
      <c r="F62" s="24" t="s">
        <v>277</v>
      </c>
      <c r="G62" s="24" t="s">
        <v>76</v>
      </c>
      <c r="H62" s="24"/>
      <c r="I62" s="24" t="s">
        <v>174</v>
      </c>
      <c r="J62" s="24" t="s">
        <v>83</v>
      </c>
      <c r="K62" s="24" t="s">
        <v>84</v>
      </c>
      <c r="L62" s="24" t="s">
        <v>83</v>
      </c>
      <c r="M62" s="21"/>
      <c r="N62" s="21"/>
      <c r="O62" s="334" t="s">
        <v>1655</v>
      </c>
      <c r="P62" s="20" t="s">
        <v>71</v>
      </c>
      <c r="Q62" s="24" t="s">
        <v>121</v>
      </c>
      <c r="R62" s="24" t="s">
        <v>122</v>
      </c>
      <c r="S62" s="24" t="s">
        <v>123</v>
      </c>
    </row>
    <row r="63" spans="3:19" x14ac:dyDescent="0.2">
      <c r="C63" s="51">
        <v>4</v>
      </c>
      <c r="D63" s="24"/>
      <c r="E63" s="30" t="s">
        <v>124</v>
      </c>
      <c r="F63" s="24" t="s">
        <v>277</v>
      </c>
      <c r="G63" s="24" t="s">
        <v>76</v>
      </c>
      <c r="H63" s="24"/>
      <c r="I63" s="24"/>
      <c r="J63" s="24" t="s">
        <v>74</v>
      </c>
      <c r="K63" s="24" t="s">
        <v>83</v>
      </c>
      <c r="L63" s="24" t="s">
        <v>74</v>
      </c>
      <c r="M63" s="21"/>
      <c r="N63" s="21"/>
      <c r="O63" s="334" t="s">
        <v>1655</v>
      </c>
      <c r="P63" s="20" t="s">
        <v>71</v>
      </c>
      <c r="Q63" s="24"/>
      <c r="R63" s="24"/>
      <c r="S63" s="24"/>
    </row>
    <row r="64" spans="3:19" x14ac:dyDescent="0.2">
      <c r="C64" s="51">
        <v>5</v>
      </c>
      <c r="D64" s="24"/>
      <c r="E64" s="30" t="s">
        <v>125</v>
      </c>
      <c r="F64" s="24" t="s">
        <v>277</v>
      </c>
      <c r="G64" s="24"/>
      <c r="H64" s="24"/>
      <c r="I64" s="24"/>
      <c r="J64" s="24" t="s">
        <v>74</v>
      </c>
      <c r="K64" s="24" t="s">
        <v>84</v>
      </c>
      <c r="L64" s="24" t="s">
        <v>83</v>
      </c>
      <c r="M64" s="21"/>
      <c r="N64" s="21"/>
      <c r="O64" s="334" t="s">
        <v>1655</v>
      </c>
      <c r="P64" s="20" t="s">
        <v>71</v>
      </c>
      <c r="Q64" s="24"/>
      <c r="R64" s="24"/>
      <c r="S64" s="24"/>
    </row>
    <row r="65" spans="3:19" x14ac:dyDescent="0.2">
      <c r="C65" s="51">
        <v>6</v>
      </c>
      <c r="D65" s="24"/>
      <c r="E65" s="30" t="s">
        <v>126</v>
      </c>
      <c r="F65" s="24" t="s">
        <v>277</v>
      </c>
      <c r="G65" s="24" t="s">
        <v>74</v>
      </c>
      <c r="H65" s="24"/>
      <c r="I65" s="24"/>
      <c r="J65" s="24" t="s">
        <v>76</v>
      </c>
      <c r="K65" s="24"/>
      <c r="L65" s="24"/>
      <c r="M65" s="21"/>
      <c r="N65" s="21"/>
      <c r="O65" s="20"/>
      <c r="P65" s="20"/>
      <c r="Q65" s="24"/>
      <c r="R65" s="24"/>
      <c r="S65" s="24"/>
    </row>
    <row r="66" spans="3:19" x14ac:dyDescent="0.2">
      <c r="C66" s="51">
        <v>7</v>
      </c>
      <c r="D66" s="24"/>
      <c r="E66" s="30" t="s">
        <v>127</v>
      </c>
      <c r="F66" s="24" t="s">
        <v>277</v>
      </c>
      <c r="G66" s="24" t="s">
        <v>74</v>
      </c>
      <c r="H66" s="24"/>
      <c r="I66" s="24"/>
      <c r="J66" s="24" t="s">
        <v>83</v>
      </c>
      <c r="K66" s="24" t="s">
        <v>83</v>
      </c>
      <c r="L66" s="24" t="s">
        <v>83</v>
      </c>
      <c r="M66" s="21"/>
      <c r="N66" s="21"/>
      <c r="O66" s="20" t="s">
        <v>71</v>
      </c>
      <c r="P66" s="334" t="s">
        <v>1655</v>
      </c>
      <c r="Q66" s="24"/>
      <c r="R66" s="24"/>
      <c r="S66" s="24"/>
    </row>
    <row r="67" spans="3:19" x14ac:dyDescent="0.2">
      <c r="C67" s="51">
        <v>8</v>
      </c>
      <c r="D67" s="24"/>
      <c r="E67" s="30" t="s">
        <v>128</v>
      </c>
      <c r="F67" s="24" t="s">
        <v>277</v>
      </c>
      <c r="G67" s="24"/>
      <c r="H67" s="24"/>
      <c r="I67" s="24"/>
      <c r="J67" s="24" t="s">
        <v>83</v>
      </c>
      <c r="K67" s="24" t="s">
        <v>83</v>
      </c>
      <c r="L67" s="24" t="s">
        <v>74</v>
      </c>
      <c r="M67" s="21"/>
      <c r="N67" s="21"/>
      <c r="O67" s="334" t="s">
        <v>1655</v>
      </c>
      <c r="P67" s="20" t="s">
        <v>71</v>
      </c>
      <c r="Q67" s="24"/>
      <c r="R67" s="24"/>
      <c r="S67" s="24"/>
    </row>
    <row r="68" spans="3:19" x14ac:dyDescent="0.2">
      <c r="C68" s="51">
        <v>9</v>
      </c>
      <c r="D68" s="24"/>
      <c r="E68" s="30" t="s">
        <v>129</v>
      </c>
      <c r="F68" s="24" t="s">
        <v>277</v>
      </c>
      <c r="G68" s="24"/>
      <c r="H68" s="24"/>
      <c r="I68" s="24"/>
      <c r="J68" s="24" t="s">
        <v>83</v>
      </c>
      <c r="K68" s="24" t="s">
        <v>83</v>
      </c>
      <c r="L68" s="24" t="s">
        <v>74</v>
      </c>
      <c r="M68" s="21"/>
      <c r="N68" s="21"/>
      <c r="O68" s="20" t="s">
        <v>71</v>
      </c>
      <c r="P68" s="334" t="s">
        <v>1655</v>
      </c>
      <c r="Q68" s="24"/>
      <c r="R68" s="24"/>
      <c r="S68" s="24"/>
    </row>
    <row r="69" spans="3:19" x14ac:dyDescent="0.2">
      <c r="C69" s="51">
        <v>10</v>
      </c>
      <c r="D69" s="24"/>
      <c r="E69" s="30" t="s">
        <v>130</v>
      </c>
      <c r="F69" s="24" t="s">
        <v>277</v>
      </c>
      <c r="G69" s="24" t="s">
        <v>74</v>
      </c>
      <c r="H69" s="24"/>
      <c r="I69" s="24" t="s">
        <v>484</v>
      </c>
      <c r="J69" s="24" t="s">
        <v>74</v>
      </c>
      <c r="K69" s="24" t="s">
        <v>84</v>
      </c>
      <c r="L69" s="24" t="s">
        <v>83</v>
      </c>
      <c r="M69" s="21"/>
      <c r="N69" s="21"/>
      <c r="O69" s="334" t="s">
        <v>1655</v>
      </c>
      <c r="P69" s="20" t="s">
        <v>71</v>
      </c>
      <c r="Q69" s="24"/>
      <c r="R69" s="24"/>
      <c r="S69" s="24"/>
    </row>
    <row r="70" spans="3:19" ht="42.75" x14ac:dyDescent="0.2">
      <c r="C70" s="51">
        <v>11</v>
      </c>
      <c r="D70" s="24"/>
      <c r="E70" s="30" t="s">
        <v>157</v>
      </c>
      <c r="F70" s="24" t="s">
        <v>277</v>
      </c>
      <c r="G70" s="24"/>
      <c r="H70" s="24"/>
      <c r="I70" s="24"/>
      <c r="J70" s="24" t="s">
        <v>83</v>
      </c>
      <c r="K70" s="24" t="s">
        <v>84</v>
      </c>
      <c r="L70" s="24" t="s">
        <v>74</v>
      </c>
      <c r="M70" s="21"/>
      <c r="N70" s="21"/>
      <c r="O70" s="20" t="s">
        <v>71</v>
      </c>
      <c r="P70" s="334" t="s">
        <v>1655</v>
      </c>
      <c r="Q70" s="24" t="s">
        <v>121</v>
      </c>
      <c r="R70" s="24" t="s">
        <v>122</v>
      </c>
      <c r="S70" s="24" t="s">
        <v>123</v>
      </c>
    </row>
    <row r="71" spans="3:19" x14ac:dyDescent="0.2">
      <c r="C71" s="51">
        <v>12</v>
      </c>
      <c r="D71" s="24"/>
      <c r="E71" s="30" t="s">
        <v>131</v>
      </c>
      <c r="F71" s="24" t="s">
        <v>277</v>
      </c>
      <c r="G71" s="24" t="s">
        <v>74</v>
      </c>
      <c r="H71" s="24"/>
      <c r="I71" s="24"/>
      <c r="J71" s="24" t="s">
        <v>83</v>
      </c>
      <c r="K71" s="24" t="s">
        <v>84</v>
      </c>
      <c r="L71" s="24" t="s">
        <v>74</v>
      </c>
      <c r="M71" s="21"/>
      <c r="N71" s="21"/>
      <c r="O71" s="334" t="s">
        <v>1655</v>
      </c>
      <c r="P71" s="20" t="s">
        <v>71</v>
      </c>
      <c r="Q71" s="24"/>
      <c r="R71" s="24"/>
      <c r="S71" s="24"/>
    </row>
    <row r="72" spans="3:19" x14ac:dyDescent="0.2">
      <c r="C72" s="51">
        <v>13</v>
      </c>
      <c r="D72" s="24"/>
      <c r="E72" s="30" t="s">
        <v>158</v>
      </c>
      <c r="F72" s="24" t="s">
        <v>277</v>
      </c>
      <c r="G72" s="24" t="s">
        <v>74</v>
      </c>
      <c r="H72" s="24"/>
      <c r="I72" s="24"/>
      <c r="J72" s="24" t="s">
        <v>83</v>
      </c>
      <c r="K72" s="24" t="s">
        <v>84</v>
      </c>
      <c r="L72" s="24" t="s">
        <v>74</v>
      </c>
      <c r="M72" s="21"/>
      <c r="N72" s="21"/>
      <c r="O72" s="334" t="s">
        <v>1655</v>
      </c>
      <c r="P72" s="20" t="s">
        <v>71</v>
      </c>
      <c r="Q72" s="24"/>
      <c r="R72" s="24"/>
      <c r="S72" s="24"/>
    </row>
    <row r="73" spans="3:19" s="23" customFormat="1" ht="78.75" x14ac:dyDescent="0.25">
      <c r="C73" s="24">
        <v>14</v>
      </c>
      <c r="D73" s="24"/>
      <c r="E73" s="30" t="s">
        <v>435</v>
      </c>
      <c r="F73" s="24" t="s">
        <v>277</v>
      </c>
      <c r="G73" s="24" t="s">
        <v>74</v>
      </c>
      <c r="H73" s="24"/>
      <c r="I73" s="24"/>
      <c r="J73" s="24" t="s">
        <v>74</v>
      </c>
      <c r="K73" s="24" t="s">
        <v>438</v>
      </c>
      <c r="L73" s="24" t="s">
        <v>439</v>
      </c>
      <c r="M73" s="115"/>
      <c r="N73" s="115"/>
      <c r="O73" s="334" t="s">
        <v>1655</v>
      </c>
      <c r="P73" s="24" t="s">
        <v>71</v>
      </c>
      <c r="Q73" s="117" t="s">
        <v>437</v>
      </c>
      <c r="R73" s="24"/>
      <c r="S73" s="24" t="s">
        <v>436</v>
      </c>
    </row>
    <row r="74" spans="3:19" s="23" customFormat="1" ht="28.5" x14ac:dyDescent="0.25">
      <c r="C74" s="24">
        <v>15</v>
      </c>
      <c r="D74" s="24"/>
      <c r="E74" s="30" t="s">
        <v>481</v>
      </c>
      <c r="F74" s="24" t="s">
        <v>277</v>
      </c>
      <c r="G74" s="24" t="s">
        <v>74</v>
      </c>
      <c r="H74" s="24" t="s">
        <v>278</v>
      </c>
      <c r="I74" s="24" t="s">
        <v>83</v>
      </c>
      <c r="J74" s="24" t="s">
        <v>83</v>
      </c>
      <c r="K74" s="24" t="s">
        <v>482</v>
      </c>
      <c r="L74" s="24" t="s">
        <v>483</v>
      </c>
      <c r="M74" s="115" t="s">
        <v>83</v>
      </c>
      <c r="N74" s="115" t="s">
        <v>83</v>
      </c>
      <c r="O74" s="334" t="s">
        <v>1655</v>
      </c>
      <c r="P74" s="24" t="s">
        <v>71</v>
      </c>
      <c r="Q74" s="24" t="s">
        <v>83</v>
      </c>
      <c r="R74" s="24" t="s">
        <v>83</v>
      </c>
      <c r="S74" s="24" t="s">
        <v>83</v>
      </c>
    </row>
    <row r="75" spans="3:19" s="23" customFormat="1" x14ac:dyDescent="0.25">
      <c r="C75" s="24">
        <v>16</v>
      </c>
      <c r="D75" s="24"/>
      <c r="E75" s="30" t="s">
        <v>507</v>
      </c>
      <c r="F75" s="24" t="s">
        <v>277</v>
      </c>
      <c r="G75" s="24"/>
      <c r="H75" s="24"/>
      <c r="I75" s="24"/>
      <c r="J75" s="24" t="s">
        <v>508</v>
      </c>
      <c r="K75" s="24"/>
      <c r="L75" s="24"/>
      <c r="M75" s="115"/>
      <c r="N75" s="115"/>
      <c r="O75" s="334" t="s">
        <v>1655</v>
      </c>
      <c r="P75" s="24" t="s">
        <v>71</v>
      </c>
      <c r="Q75" s="24"/>
      <c r="R75" s="24"/>
      <c r="S75" s="24"/>
    </row>
    <row r="76" spans="3:19" s="23" customFormat="1" x14ac:dyDescent="0.25">
      <c r="C76" s="24">
        <v>17</v>
      </c>
      <c r="D76" s="24"/>
      <c r="E76" s="30"/>
      <c r="F76" s="24"/>
      <c r="G76" s="24"/>
      <c r="H76" s="24"/>
      <c r="I76" s="24"/>
      <c r="J76" s="24"/>
      <c r="K76" s="24"/>
      <c r="L76" s="24"/>
      <c r="M76" s="115"/>
      <c r="N76" s="115"/>
      <c r="O76" s="24"/>
      <c r="P76" s="24"/>
      <c r="Q76" s="24"/>
      <c r="R76" s="24"/>
      <c r="S76" s="24"/>
    </row>
    <row r="77" spans="3:19" s="23" customFormat="1" x14ac:dyDescent="0.25">
      <c r="C77" s="24">
        <v>18</v>
      </c>
      <c r="D77" s="24"/>
      <c r="E77" s="30"/>
      <c r="F77" s="24"/>
      <c r="G77" s="24"/>
      <c r="H77" s="24"/>
      <c r="I77" s="24"/>
      <c r="J77" s="24"/>
      <c r="K77" s="24"/>
      <c r="L77" s="24"/>
      <c r="M77" s="115"/>
      <c r="N77" s="115"/>
      <c r="O77" s="24"/>
      <c r="P77" s="24"/>
      <c r="Q77" s="24"/>
      <c r="R77" s="24"/>
      <c r="S77" s="24"/>
    </row>
    <row r="78" spans="3:19" s="23" customFormat="1" x14ac:dyDescent="0.25">
      <c r="C78" s="24"/>
      <c r="D78" s="24"/>
      <c r="E78" s="30"/>
      <c r="F78" s="24"/>
      <c r="G78" s="24"/>
      <c r="H78" s="24"/>
      <c r="I78" s="24"/>
      <c r="J78" s="24"/>
      <c r="K78" s="24"/>
      <c r="L78" s="24"/>
      <c r="M78" s="115"/>
      <c r="N78" s="115"/>
      <c r="O78" s="24"/>
      <c r="P78" s="24"/>
      <c r="Q78" s="117"/>
      <c r="R78" s="24"/>
      <c r="S78" s="24"/>
    </row>
    <row r="79" spans="3:19" s="125" customFormat="1" x14ac:dyDescent="0.2">
      <c r="C79" s="120"/>
      <c r="D79" s="121"/>
      <c r="E79" s="122"/>
      <c r="F79" s="122"/>
      <c r="G79" s="121"/>
      <c r="H79" s="121"/>
      <c r="I79" s="121"/>
      <c r="J79" s="121"/>
      <c r="K79" s="121"/>
      <c r="L79" s="121"/>
      <c r="M79" s="123"/>
      <c r="N79" s="123"/>
      <c r="O79" s="124"/>
      <c r="P79" s="124"/>
      <c r="Q79" s="121"/>
      <c r="R79" s="121"/>
      <c r="S79" s="121"/>
    </row>
    <row r="80" spans="3:19" ht="15" x14ac:dyDescent="0.2">
      <c r="C80" s="51" t="s">
        <v>65</v>
      </c>
      <c r="D80" s="24" t="s">
        <v>66</v>
      </c>
      <c r="E80" s="29" t="s">
        <v>480</v>
      </c>
      <c r="F80" s="30"/>
      <c r="G80" s="24"/>
      <c r="H80" s="24"/>
      <c r="I80" s="24"/>
      <c r="J80" s="24"/>
      <c r="K80" s="24"/>
      <c r="L80" s="24"/>
      <c r="M80" s="21"/>
      <c r="N80" s="21"/>
      <c r="O80" s="20"/>
      <c r="P80" s="20"/>
      <c r="Q80" s="24"/>
      <c r="R80" s="24"/>
      <c r="S80" s="24"/>
    </row>
    <row r="81" spans="3:19" ht="42.75" x14ac:dyDescent="0.2">
      <c r="C81" s="51">
        <v>1</v>
      </c>
      <c r="D81" s="24"/>
      <c r="E81" s="30" t="s">
        <v>132</v>
      </c>
      <c r="F81" s="30"/>
      <c r="G81" s="24"/>
      <c r="H81" s="24"/>
      <c r="I81" s="24"/>
      <c r="J81" s="24" t="s">
        <v>83</v>
      </c>
      <c r="K81" s="24"/>
      <c r="L81" s="24"/>
      <c r="M81" s="21"/>
      <c r="N81" s="21"/>
      <c r="O81" s="20" t="s">
        <v>71</v>
      </c>
      <c r="P81" s="334" t="s">
        <v>1655</v>
      </c>
      <c r="Q81" s="24" t="s">
        <v>121</v>
      </c>
      <c r="R81" s="24" t="s">
        <v>122</v>
      </c>
      <c r="S81" s="24" t="s">
        <v>123</v>
      </c>
    </row>
    <row r="82" spans="3:19" x14ac:dyDescent="0.2">
      <c r="C82" s="51">
        <v>2</v>
      </c>
      <c r="D82" s="24"/>
      <c r="E82" s="30" t="s">
        <v>133</v>
      </c>
      <c r="F82" s="30"/>
      <c r="G82" s="24"/>
      <c r="H82" s="24"/>
      <c r="I82" s="24"/>
      <c r="J82" s="24" t="s">
        <v>83</v>
      </c>
      <c r="K82" s="24"/>
      <c r="L82" s="24"/>
      <c r="M82" s="21"/>
      <c r="N82" s="21"/>
      <c r="O82" s="20" t="s">
        <v>71</v>
      </c>
      <c r="P82" s="334" t="s">
        <v>1655</v>
      </c>
      <c r="Q82" s="24"/>
      <c r="R82" s="24"/>
      <c r="S82" s="24"/>
    </row>
    <row r="83" spans="3:19" x14ac:dyDescent="0.2">
      <c r="C83" s="51">
        <v>3</v>
      </c>
      <c r="D83" s="24"/>
      <c r="E83" s="30" t="s">
        <v>134</v>
      </c>
      <c r="F83" s="30"/>
      <c r="G83" s="24"/>
      <c r="H83" s="24"/>
      <c r="I83" s="24"/>
      <c r="J83" s="24" t="s">
        <v>83</v>
      </c>
      <c r="K83" s="24"/>
      <c r="L83" s="24" t="s">
        <v>138</v>
      </c>
      <c r="M83" s="21"/>
      <c r="N83" s="21"/>
      <c r="O83" s="334" t="s">
        <v>1655</v>
      </c>
      <c r="P83" s="20" t="s">
        <v>71</v>
      </c>
      <c r="Q83" s="24"/>
      <c r="R83" s="24"/>
      <c r="S83" s="24"/>
    </row>
    <row r="84" spans="3:19" x14ac:dyDescent="0.2">
      <c r="C84" s="51">
        <v>4</v>
      </c>
      <c r="D84" s="24"/>
      <c r="E84" s="30" t="s">
        <v>135</v>
      </c>
      <c r="F84" s="30"/>
      <c r="G84" s="24"/>
      <c r="H84" s="24"/>
      <c r="I84" s="24"/>
      <c r="J84" s="24" t="s">
        <v>83</v>
      </c>
      <c r="K84" s="24" t="s">
        <v>128</v>
      </c>
      <c r="L84" s="24" t="s">
        <v>144</v>
      </c>
      <c r="M84" s="21"/>
      <c r="N84" s="21"/>
      <c r="O84" s="334" t="s">
        <v>1655</v>
      </c>
      <c r="P84" s="20" t="s">
        <v>71</v>
      </c>
      <c r="Q84" s="24"/>
      <c r="R84" s="24"/>
      <c r="S84" s="24"/>
    </row>
    <row r="85" spans="3:19" x14ac:dyDescent="0.2">
      <c r="C85" s="51"/>
      <c r="D85" s="24"/>
      <c r="E85" s="30"/>
      <c r="F85" s="30"/>
      <c r="G85" s="24"/>
      <c r="H85" s="24"/>
      <c r="I85" s="24"/>
      <c r="J85" s="24"/>
      <c r="K85" s="24"/>
      <c r="L85" s="24"/>
      <c r="M85" s="21"/>
      <c r="N85" s="21"/>
      <c r="O85" s="20"/>
      <c r="P85" s="20"/>
      <c r="Q85" s="24"/>
      <c r="R85" s="24"/>
      <c r="S85" s="24"/>
    </row>
    <row r="86" spans="3:19" x14ac:dyDescent="0.2">
      <c r="C86" s="51"/>
      <c r="D86" s="24"/>
      <c r="E86" s="30"/>
      <c r="F86" s="30"/>
      <c r="G86" s="24"/>
      <c r="H86" s="24"/>
      <c r="I86" s="24"/>
      <c r="J86" s="24"/>
      <c r="K86" s="24"/>
      <c r="L86" s="24"/>
      <c r="M86" s="21"/>
      <c r="N86" s="21"/>
      <c r="O86" s="20"/>
      <c r="P86" s="20"/>
      <c r="Q86" s="24"/>
      <c r="R86" s="24"/>
      <c r="S86" s="24"/>
    </row>
    <row r="87" spans="3:19" x14ac:dyDescent="0.2">
      <c r="C87" s="51"/>
      <c r="D87" s="24"/>
      <c r="E87" s="30"/>
      <c r="F87" s="30"/>
      <c r="G87" s="24"/>
      <c r="H87" s="24"/>
      <c r="I87" s="24"/>
      <c r="J87" s="24"/>
      <c r="K87" s="24"/>
      <c r="L87" s="24"/>
      <c r="M87" s="21"/>
      <c r="N87" s="21"/>
      <c r="O87" s="20"/>
      <c r="P87" s="20"/>
      <c r="Q87" s="24"/>
      <c r="R87" s="24"/>
      <c r="S87" s="24"/>
    </row>
  </sheetData>
  <pageMargins left="0.70866141732283472" right="0.70866141732283472" top="0.74803149606299213" bottom="0.74803149606299213" header="0.31496062992125984" footer="0.31496062992125984"/>
  <pageSetup paperSize="9" scale="37" orientation="landscape" horizontalDpi="4294967293" verticalDpi="4294967293" r:id="rId1"/>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03"/>
  <sheetViews>
    <sheetView showGridLines="0" workbookViewId="0">
      <pane xSplit="2" ySplit="4" topLeftCell="C5" activePane="bottomRight" state="frozen"/>
      <selection pane="topRight" activeCell="C1" sqref="C1"/>
      <selection pane="bottomLeft" activeCell="A5" sqref="A5"/>
      <selection pane="bottomRight" activeCell="H13" sqref="H13"/>
    </sheetView>
  </sheetViews>
  <sheetFormatPr defaultColWidth="8.85546875" defaultRowHeight="15" x14ac:dyDescent="0.25"/>
  <cols>
    <col min="1" max="1" width="1.7109375" customWidth="1"/>
    <col min="3" max="3" width="9.7109375" style="149" bestFit="1" customWidth="1"/>
    <col min="4" max="4" width="6.42578125" bestFit="1" customWidth="1"/>
    <col min="5" max="5" width="13.85546875" bestFit="1" customWidth="1"/>
    <col min="6" max="6" width="10.42578125" bestFit="1" customWidth="1"/>
    <col min="7" max="7" width="13.140625" bestFit="1" customWidth="1"/>
    <col min="8" max="8" width="67.42578125" customWidth="1"/>
    <col min="9" max="9" width="17.7109375" customWidth="1"/>
    <col min="10" max="10" width="15.7109375" bestFit="1" customWidth="1"/>
    <col min="11" max="11" width="18.42578125" customWidth="1"/>
  </cols>
  <sheetData>
    <row r="1" spans="2:10" ht="28.5" x14ac:dyDescent="0.45">
      <c r="C1" s="387" t="s">
        <v>651</v>
      </c>
      <c r="D1" s="387"/>
      <c r="E1" s="387"/>
      <c r="F1" s="387"/>
      <c r="G1" s="387"/>
      <c r="H1" s="387"/>
      <c r="I1" s="387"/>
      <c r="J1" s="387"/>
    </row>
    <row r="3" spans="2:10" ht="15" customHeight="1" x14ac:dyDescent="0.25">
      <c r="B3" s="36" t="s">
        <v>652</v>
      </c>
      <c r="C3" s="146" t="s">
        <v>42</v>
      </c>
      <c r="D3" s="36" t="s">
        <v>29</v>
      </c>
      <c r="E3" s="36" t="s">
        <v>43</v>
      </c>
      <c r="F3" s="36" t="s">
        <v>44</v>
      </c>
      <c r="G3" s="36" t="s">
        <v>163</v>
      </c>
      <c r="H3" s="36" t="s">
        <v>653</v>
      </c>
      <c r="I3" s="36" t="s">
        <v>654</v>
      </c>
      <c r="J3" s="36" t="s">
        <v>655</v>
      </c>
    </row>
    <row r="4" spans="2:10" ht="15" customHeight="1" x14ac:dyDescent="0.25">
      <c r="B4" s="16">
        <v>1</v>
      </c>
      <c r="C4" s="147">
        <v>41304</v>
      </c>
      <c r="D4" s="15" t="s">
        <v>213</v>
      </c>
      <c r="E4" s="15" t="s">
        <v>200</v>
      </c>
      <c r="F4" s="15" t="s">
        <v>657</v>
      </c>
      <c r="G4" s="15" t="s">
        <v>658</v>
      </c>
      <c r="H4" s="15" t="s">
        <v>661</v>
      </c>
      <c r="I4" s="15"/>
      <c r="J4" s="16"/>
    </row>
    <row r="5" spans="2:10" ht="15" customHeight="1" x14ac:dyDescent="0.25">
      <c r="B5" s="16"/>
      <c r="C5" s="147"/>
      <c r="D5" s="15"/>
      <c r="E5" s="15"/>
      <c r="F5" s="15"/>
      <c r="G5" s="15"/>
      <c r="H5" s="15" t="s">
        <v>662</v>
      </c>
      <c r="I5" s="15"/>
      <c r="J5" s="16"/>
    </row>
    <row r="6" spans="2:10" ht="17.25" customHeight="1" x14ac:dyDescent="0.25">
      <c r="B6" s="16"/>
      <c r="C6" s="148"/>
      <c r="D6" s="15"/>
      <c r="E6" s="15"/>
      <c r="F6" s="15"/>
      <c r="G6" s="15"/>
      <c r="H6" s="15" t="s">
        <v>663</v>
      </c>
      <c r="I6" s="15"/>
      <c r="J6" s="16"/>
    </row>
    <row r="7" spans="2:10" ht="52.5" customHeight="1" x14ac:dyDescent="0.25">
      <c r="B7" s="16">
        <v>2</v>
      </c>
      <c r="C7" s="148">
        <v>41319</v>
      </c>
      <c r="D7" s="15" t="s">
        <v>213</v>
      </c>
      <c r="E7" s="15" t="s">
        <v>967</v>
      </c>
      <c r="F7" s="15" t="s">
        <v>965</v>
      </c>
      <c r="G7" s="15" t="s">
        <v>2</v>
      </c>
      <c r="H7" s="15" t="s">
        <v>968</v>
      </c>
      <c r="I7" s="15"/>
      <c r="J7" s="16"/>
    </row>
    <row r="8" spans="2:10" ht="45" x14ac:dyDescent="0.25">
      <c r="B8" s="16">
        <v>3</v>
      </c>
      <c r="C8" s="148">
        <v>41319</v>
      </c>
      <c r="D8" s="15" t="s">
        <v>213</v>
      </c>
      <c r="E8" s="15" t="s">
        <v>962</v>
      </c>
      <c r="F8" s="15"/>
      <c r="G8" s="15" t="s">
        <v>966</v>
      </c>
      <c r="H8" s="15" t="s">
        <v>963</v>
      </c>
      <c r="I8" s="15" t="s">
        <v>964</v>
      </c>
      <c r="J8" s="16"/>
    </row>
    <row r="9" spans="2:10" ht="48.75" customHeight="1" x14ac:dyDescent="0.25">
      <c r="B9" s="16">
        <v>4</v>
      </c>
      <c r="C9" s="148" t="s">
        <v>1028</v>
      </c>
      <c r="D9" s="15" t="s">
        <v>974</v>
      </c>
      <c r="E9" s="15" t="s">
        <v>962</v>
      </c>
      <c r="F9" s="15"/>
      <c r="G9" s="15" t="s">
        <v>966</v>
      </c>
      <c r="H9" s="15" t="s">
        <v>963</v>
      </c>
      <c r="I9" s="15"/>
      <c r="J9" s="16"/>
    </row>
    <row r="10" spans="2:10" ht="47.25" customHeight="1" x14ac:dyDescent="0.25">
      <c r="B10" s="16">
        <v>5</v>
      </c>
      <c r="C10" s="148" t="s">
        <v>1029</v>
      </c>
      <c r="D10" s="15" t="s">
        <v>974</v>
      </c>
      <c r="E10" s="15" t="s">
        <v>1030</v>
      </c>
      <c r="F10" s="15"/>
      <c r="G10" s="15" t="s">
        <v>2</v>
      </c>
      <c r="H10" s="15" t="s">
        <v>1031</v>
      </c>
      <c r="I10" s="15"/>
      <c r="J10" s="16"/>
    </row>
    <row r="11" spans="2:10" x14ac:dyDescent="0.25">
      <c r="B11" s="16">
        <v>6</v>
      </c>
      <c r="C11" s="147"/>
      <c r="D11" s="15"/>
      <c r="E11" s="15"/>
      <c r="F11" s="15"/>
      <c r="G11" s="15"/>
      <c r="H11" s="15"/>
      <c r="I11" s="15"/>
      <c r="J11" s="16"/>
    </row>
    <row r="12" spans="2:10" x14ac:dyDescent="0.25">
      <c r="B12" s="16">
        <v>7</v>
      </c>
      <c r="C12" s="148"/>
      <c r="D12" s="15"/>
      <c r="E12" s="15"/>
      <c r="F12" s="15"/>
      <c r="G12" s="15"/>
      <c r="H12" s="15"/>
      <c r="I12" s="15"/>
      <c r="J12" s="16"/>
    </row>
    <row r="13" spans="2:10" x14ac:dyDescent="0.25">
      <c r="B13" s="16">
        <v>8</v>
      </c>
      <c r="C13" s="147"/>
      <c r="D13" s="15"/>
      <c r="E13" s="15"/>
      <c r="F13" s="15"/>
      <c r="G13" s="15"/>
      <c r="H13" s="15"/>
      <c r="I13" s="15"/>
      <c r="J13" s="16"/>
    </row>
    <row r="14" spans="2:10" x14ac:dyDescent="0.25">
      <c r="B14" s="16">
        <v>9</v>
      </c>
      <c r="C14" s="147"/>
      <c r="D14" s="15"/>
      <c r="E14" s="15"/>
      <c r="F14" s="15"/>
      <c r="G14" s="15"/>
      <c r="H14" s="15"/>
      <c r="I14" s="15"/>
      <c r="J14" s="16"/>
    </row>
    <row r="15" spans="2:10" x14ac:dyDescent="0.25">
      <c r="B15" s="16">
        <v>10</v>
      </c>
      <c r="C15" s="147"/>
      <c r="D15" s="15"/>
      <c r="E15" s="15"/>
      <c r="F15" s="15"/>
      <c r="G15" s="15"/>
      <c r="H15" s="15"/>
      <c r="I15" s="15"/>
      <c r="J15" s="16"/>
    </row>
    <row r="16" spans="2:10" x14ac:dyDescent="0.25">
      <c r="B16" s="16"/>
      <c r="C16" s="147"/>
      <c r="D16" s="15"/>
      <c r="E16" s="15"/>
      <c r="F16" s="15"/>
      <c r="G16" s="15"/>
      <c r="H16" s="15"/>
      <c r="I16" s="15"/>
      <c r="J16" s="16"/>
    </row>
    <row r="17" spans="2:10" x14ac:dyDescent="0.25">
      <c r="B17" s="16"/>
      <c r="C17" s="148"/>
      <c r="D17" s="15"/>
      <c r="E17" s="15"/>
      <c r="F17" s="15"/>
      <c r="G17" s="15"/>
      <c r="H17" s="15"/>
      <c r="I17" s="15"/>
      <c r="J17" s="16"/>
    </row>
    <row r="18" spans="2:10" x14ac:dyDescent="0.25">
      <c r="B18" s="16"/>
      <c r="C18" s="148"/>
      <c r="D18" s="15"/>
      <c r="E18" s="15"/>
      <c r="F18" s="15"/>
      <c r="G18" s="15"/>
      <c r="H18" s="15"/>
      <c r="I18" s="15"/>
      <c r="J18" s="16"/>
    </row>
    <row r="19" spans="2:10" x14ac:dyDescent="0.25">
      <c r="B19" s="16"/>
      <c r="C19" s="148"/>
      <c r="D19" s="15"/>
      <c r="E19" s="15"/>
      <c r="F19" s="15"/>
      <c r="G19" s="15"/>
      <c r="H19" s="15"/>
      <c r="I19" s="15"/>
      <c r="J19" s="16"/>
    </row>
    <row r="20" spans="2:10" x14ac:dyDescent="0.25">
      <c r="B20" s="16"/>
      <c r="C20" s="148"/>
      <c r="D20" s="15"/>
      <c r="E20" s="15"/>
      <c r="F20" s="15"/>
      <c r="G20" s="15"/>
      <c r="H20" s="15"/>
      <c r="I20" s="15"/>
      <c r="J20" s="16"/>
    </row>
    <row r="21" spans="2:10" x14ac:dyDescent="0.25">
      <c r="B21" s="16"/>
      <c r="C21" s="148"/>
      <c r="D21" s="15"/>
      <c r="E21" s="15"/>
      <c r="F21" s="15"/>
      <c r="G21" s="15"/>
      <c r="H21" s="15"/>
      <c r="I21" s="15"/>
      <c r="J21" s="16"/>
    </row>
    <row r="22" spans="2:10" x14ac:dyDescent="0.25">
      <c r="B22" s="16"/>
      <c r="C22" s="148"/>
      <c r="D22" s="15"/>
      <c r="E22" s="15"/>
      <c r="F22" s="15"/>
      <c r="G22" s="15"/>
      <c r="H22" s="15"/>
      <c r="I22" s="15"/>
      <c r="J22" s="16"/>
    </row>
    <row r="23" spans="2:10" x14ac:dyDescent="0.25">
      <c r="B23" s="16"/>
      <c r="C23" s="148"/>
      <c r="D23" s="15"/>
      <c r="E23" s="15"/>
      <c r="F23" s="15"/>
      <c r="G23" s="15"/>
      <c r="H23" s="15"/>
      <c r="I23" s="15"/>
      <c r="J23" s="16"/>
    </row>
    <row r="24" spans="2:10" x14ac:dyDescent="0.25">
      <c r="B24" s="16"/>
      <c r="C24" s="148"/>
      <c r="D24" s="15"/>
      <c r="E24" s="15"/>
      <c r="F24" s="15"/>
      <c r="G24" s="15"/>
      <c r="H24" s="15"/>
      <c r="I24" s="15"/>
      <c r="J24" s="16"/>
    </row>
    <row r="25" spans="2:10" x14ac:dyDescent="0.25">
      <c r="B25" s="16"/>
      <c r="C25" s="148"/>
      <c r="D25" s="15"/>
      <c r="E25" s="15"/>
      <c r="F25" s="15"/>
      <c r="G25" s="15"/>
      <c r="H25" s="15"/>
      <c r="I25" s="15"/>
      <c r="J25" s="16"/>
    </row>
    <row r="26" spans="2:10" x14ac:dyDescent="0.25">
      <c r="B26" s="16"/>
      <c r="C26" s="148"/>
      <c r="D26" s="15"/>
      <c r="E26" s="15"/>
      <c r="F26" s="15"/>
      <c r="G26" s="15"/>
      <c r="H26" s="15"/>
      <c r="I26" s="15"/>
      <c r="J26" s="16"/>
    </row>
    <row r="27" spans="2:10" x14ac:dyDescent="0.25">
      <c r="B27" s="16"/>
      <c r="C27" s="148"/>
      <c r="D27" s="15"/>
      <c r="E27" s="15"/>
      <c r="F27" s="15"/>
      <c r="G27" s="15"/>
      <c r="H27" s="15"/>
      <c r="I27" s="15"/>
      <c r="J27" s="16"/>
    </row>
    <row r="28" spans="2:10" x14ac:dyDescent="0.25">
      <c r="B28" s="16"/>
      <c r="C28" s="148"/>
      <c r="D28" s="15"/>
      <c r="E28" s="15"/>
      <c r="F28" s="15"/>
      <c r="G28" s="15"/>
      <c r="H28" s="15"/>
      <c r="I28" s="15"/>
      <c r="J28" s="16"/>
    </row>
    <row r="29" spans="2:10" x14ac:dyDescent="0.25">
      <c r="B29" s="16"/>
      <c r="C29" s="148"/>
      <c r="D29" s="15"/>
      <c r="E29" s="15"/>
      <c r="F29" s="15"/>
      <c r="G29" s="15"/>
      <c r="H29" s="15"/>
      <c r="I29" s="15"/>
      <c r="J29" s="16"/>
    </row>
    <row r="30" spans="2:10" x14ac:dyDescent="0.25">
      <c r="B30" s="16"/>
      <c r="C30" s="148"/>
      <c r="D30" s="15"/>
      <c r="E30" s="15"/>
      <c r="F30" s="15"/>
      <c r="G30" s="15"/>
      <c r="H30" s="15"/>
      <c r="I30" s="15"/>
      <c r="J30" s="16"/>
    </row>
    <row r="31" spans="2:10" x14ac:dyDescent="0.25">
      <c r="B31" s="16"/>
      <c r="C31" s="148"/>
      <c r="D31" s="15"/>
      <c r="E31" s="15"/>
      <c r="F31" s="15"/>
      <c r="G31" s="15"/>
      <c r="H31" s="15"/>
      <c r="I31" s="15"/>
      <c r="J31" s="16"/>
    </row>
    <row r="32" spans="2:10" x14ac:dyDescent="0.25">
      <c r="B32" s="16"/>
      <c r="C32" s="147"/>
      <c r="D32" s="15"/>
      <c r="E32" s="15"/>
      <c r="F32" s="15"/>
      <c r="G32" s="15"/>
      <c r="H32" s="15"/>
      <c r="I32" s="15"/>
      <c r="J32" s="16"/>
    </row>
    <row r="33" spans="2:10" x14ac:dyDescent="0.25">
      <c r="B33" s="16"/>
      <c r="C33" s="147"/>
      <c r="D33" s="15"/>
      <c r="E33" s="15"/>
      <c r="F33" s="15"/>
      <c r="G33" s="15"/>
      <c r="H33" s="15"/>
      <c r="I33" s="15"/>
      <c r="J33" s="16"/>
    </row>
    <row r="34" spans="2:10" x14ac:dyDescent="0.25">
      <c r="B34" s="16"/>
      <c r="C34" s="148"/>
      <c r="D34" s="15"/>
      <c r="E34" s="15"/>
      <c r="F34" s="15"/>
      <c r="G34" s="15"/>
      <c r="H34" s="15"/>
      <c r="I34" s="15"/>
      <c r="J34" s="16"/>
    </row>
    <row r="35" spans="2:10" x14ac:dyDescent="0.25">
      <c r="B35" s="16"/>
      <c r="C35" s="147"/>
      <c r="D35" s="15"/>
      <c r="E35" s="15"/>
      <c r="F35" s="15"/>
      <c r="G35" s="15"/>
      <c r="H35" s="15"/>
      <c r="I35" s="15"/>
      <c r="J35" s="16"/>
    </row>
    <row r="36" spans="2:10" x14ac:dyDescent="0.25">
      <c r="B36" s="16"/>
      <c r="C36" s="147"/>
      <c r="D36" s="15"/>
      <c r="E36" s="15"/>
      <c r="F36" s="15"/>
      <c r="G36" s="15"/>
      <c r="H36" s="15"/>
      <c r="I36" s="15"/>
      <c r="J36" s="16"/>
    </row>
    <row r="37" spans="2:10" x14ac:dyDescent="0.25">
      <c r="B37" s="16"/>
      <c r="C37" s="147"/>
      <c r="D37" s="15"/>
      <c r="E37" s="15"/>
      <c r="F37" s="15"/>
      <c r="G37" s="15"/>
      <c r="H37" s="15"/>
      <c r="I37" s="15"/>
      <c r="J37" s="16"/>
    </row>
    <row r="38" spans="2:10" x14ac:dyDescent="0.25">
      <c r="B38" s="16"/>
      <c r="C38" s="147"/>
      <c r="D38" s="15"/>
      <c r="E38" s="15"/>
      <c r="F38" s="15"/>
      <c r="G38" s="15"/>
      <c r="H38" s="15"/>
      <c r="I38" s="15"/>
      <c r="J38" s="16"/>
    </row>
    <row r="39" spans="2:10" x14ac:dyDescent="0.25">
      <c r="B39" s="16"/>
      <c r="C39" s="148"/>
      <c r="D39" s="15"/>
      <c r="E39" s="15"/>
      <c r="F39" s="15"/>
      <c r="G39" s="15"/>
      <c r="H39" s="15"/>
      <c r="I39" s="15"/>
      <c r="J39" s="16"/>
    </row>
    <row r="40" spans="2:10" x14ac:dyDescent="0.25">
      <c r="B40" s="16"/>
      <c r="C40" s="148"/>
      <c r="D40" s="15"/>
      <c r="E40" s="15"/>
      <c r="F40" s="15"/>
      <c r="G40" s="15"/>
      <c r="H40" s="15"/>
      <c r="I40" s="15"/>
      <c r="J40" s="16"/>
    </row>
    <row r="41" spans="2:10" x14ac:dyDescent="0.25">
      <c r="B41" s="16"/>
      <c r="C41" s="148"/>
      <c r="D41" s="15"/>
      <c r="E41" s="15"/>
      <c r="F41" s="15"/>
      <c r="G41" s="15"/>
      <c r="H41" s="15"/>
      <c r="I41" s="15"/>
      <c r="J41" s="16"/>
    </row>
    <row r="42" spans="2:10" x14ac:dyDescent="0.25">
      <c r="B42" s="16"/>
      <c r="C42" s="148"/>
      <c r="D42" s="15"/>
      <c r="E42" s="15"/>
      <c r="F42" s="15"/>
      <c r="G42" s="15"/>
      <c r="H42" s="15"/>
      <c r="I42" s="15"/>
      <c r="J42" s="16"/>
    </row>
    <row r="43" spans="2:10" x14ac:dyDescent="0.25">
      <c r="B43" s="16"/>
      <c r="C43" s="148"/>
      <c r="D43" s="15"/>
      <c r="E43" s="15"/>
      <c r="F43" s="15"/>
      <c r="G43" s="15"/>
      <c r="H43" s="15"/>
      <c r="I43" s="15"/>
      <c r="J43" s="16"/>
    </row>
    <row r="44" spans="2:10" x14ac:dyDescent="0.25">
      <c r="B44" s="16"/>
      <c r="C44" s="148"/>
      <c r="D44" s="15"/>
      <c r="E44" s="15"/>
      <c r="F44" s="15"/>
      <c r="G44" s="15"/>
      <c r="H44" s="15"/>
      <c r="I44" s="15"/>
      <c r="J44" s="16"/>
    </row>
    <row r="45" spans="2:10" x14ac:dyDescent="0.25">
      <c r="B45" s="16"/>
      <c r="C45" s="148"/>
      <c r="D45" s="15"/>
      <c r="E45" s="15"/>
      <c r="F45" s="15"/>
      <c r="G45" s="15"/>
      <c r="H45" s="15"/>
      <c r="I45" s="15"/>
      <c r="J45" s="16"/>
    </row>
    <row r="46" spans="2:10" x14ac:dyDescent="0.25">
      <c r="B46" s="16"/>
      <c r="C46" s="148"/>
      <c r="D46" s="15"/>
      <c r="E46" s="15"/>
      <c r="F46" s="15"/>
      <c r="G46" s="15"/>
      <c r="H46" s="15"/>
      <c r="I46" s="15"/>
      <c r="J46" s="16"/>
    </row>
    <row r="47" spans="2:10" x14ac:dyDescent="0.25">
      <c r="B47" s="16"/>
      <c r="C47" s="148"/>
      <c r="D47" s="15"/>
      <c r="E47" s="15"/>
      <c r="F47" s="15"/>
      <c r="G47" s="15"/>
      <c r="H47" s="15"/>
      <c r="I47" s="15"/>
      <c r="J47" s="16"/>
    </row>
    <row r="48" spans="2:10" x14ac:dyDescent="0.25">
      <c r="B48" s="16"/>
      <c r="C48" s="148"/>
      <c r="D48" s="15"/>
      <c r="E48" s="15"/>
      <c r="F48" s="15"/>
      <c r="G48" s="15"/>
      <c r="H48" s="15"/>
      <c r="I48" s="15"/>
      <c r="J48" s="16"/>
    </row>
    <row r="49" spans="2:10" x14ac:dyDescent="0.25">
      <c r="B49" s="16"/>
      <c r="C49" s="148"/>
      <c r="D49" s="15"/>
      <c r="E49" s="15"/>
      <c r="F49" s="15"/>
      <c r="G49" s="15"/>
      <c r="H49" s="15"/>
      <c r="I49" s="15"/>
      <c r="J49" s="16"/>
    </row>
    <row r="50" spans="2:10" x14ac:dyDescent="0.25">
      <c r="B50" s="16"/>
      <c r="C50" s="148"/>
      <c r="D50" s="15"/>
      <c r="E50" s="15"/>
      <c r="F50" s="15"/>
      <c r="G50" s="15"/>
      <c r="H50" s="15"/>
      <c r="I50" s="15"/>
      <c r="J50" s="16"/>
    </row>
    <row r="51" spans="2:10" x14ac:dyDescent="0.25">
      <c r="B51" s="16"/>
      <c r="C51" s="148"/>
      <c r="D51" s="15"/>
      <c r="E51" s="15"/>
      <c r="F51" s="15"/>
      <c r="G51" s="15"/>
      <c r="H51" s="15"/>
      <c r="I51" s="15"/>
      <c r="J51" s="16"/>
    </row>
    <row r="52" spans="2:10" x14ac:dyDescent="0.25">
      <c r="B52" s="16"/>
      <c r="C52" s="148"/>
      <c r="D52" s="15"/>
      <c r="E52" s="15"/>
      <c r="F52" s="15"/>
      <c r="G52" s="15"/>
      <c r="H52" s="15"/>
      <c r="I52" s="15"/>
      <c r="J52" s="16"/>
    </row>
    <row r="53" spans="2:10" x14ac:dyDescent="0.25">
      <c r="B53" s="16"/>
      <c r="C53" s="148"/>
      <c r="D53" s="15"/>
      <c r="E53" s="15"/>
      <c r="F53" s="15"/>
      <c r="G53" s="15"/>
      <c r="H53" s="15"/>
      <c r="I53" s="15"/>
      <c r="J53" s="16"/>
    </row>
    <row r="54" spans="2:10" x14ac:dyDescent="0.25">
      <c r="B54" s="16"/>
      <c r="C54" s="148"/>
      <c r="D54" s="15"/>
      <c r="E54" s="15"/>
      <c r="F54" s="15"/>
      <c r="G54" s="15"/>
      <c r="H54" s="15"/>
      <c r="I54" s="15"/>
      <c r="J54" s="16"/>
    </row>
    <row r="55" spans="2:10" x14ac:dyDescent="0.25">
      <c r="B55" s="16"/>
      <c r="C55" s="148"/>
      <c r="D55" s="15"/>
      <c r="E55" s="15"/>
      <c r="F55" s="15"/>
      <c r="G55" s="15"/>
      <c r="H55" s="15"/>
      <c r="I55" s="15"/>
      <c r="J55" s="15"/>
    </row>
    <row r="56" spans="2:10" x14ac:dyDescent="0.25">
      <c r="B56" s="16"/>
      <c r="C56" s="148"/>
      <c r="D56" s="15"/>
      <c r="E56" s="15"/>
      <c r="F56" s="15"/>
      <c r="G56" s="15"/>
      <c r="H56" s="15"/>
      <c r="I56" s="15"/>
      <c r="J56" s="16"/>
    </row>
    <row r="57" spans="2:10" x14ac:dyDescent="0.25">
      <c r="B57" s="16"/>
      <c r="C57" s="148"/>
      <c r="D57" s="15"/>
      <c r="E57" s="15"/>
      <c r="F57" s="15"/>
      <c r="G57" s="15"/>
      <c r="H57" s="15"/>
      <c r="I57" s="15"/>
      <c r="J57" s="16"/>
    </row>
    <row r="58" spans="2:10" x14ac:dyDescent="0.25">
      <c r="B58" s="16"/>
      <c r="C58" s="148"/>
      <c r="D58" s="15"/>
      <c r="E58" s="15"/>
      <c r="F58" s="15"/>
      <c r="G58" s="15"/>
      <c r="H58" s="15"/>
      <c r="I58" s="15"/>
      <c r="J58" s="16"/>
    </row>
    <row r="59" spans="2:10" x14ac:dyDescent="0.25">
      <c r="B59" s="16"/>
      <c r="C59" s="148"/>
      <c r="D59" s="15"/>
      <c r="E59" s="15"/>
      <c r="F59" s="15"/>
      <c r="G59" s="15"/>
      <c r="H59" s="15"/>
      <c r="I59" s="15"/>
      <c r="J59" s="16"/>
    </row>
    <row r="60" spans="2:10" x14ac:dyDescent="0.25">
      <c r="B60" s="16"/>
      <c r="C60" s="148"/>
      <c r="D60" s="15"/>
      <c r="E60" s="15"/>
      <c r="F60" s="15"/>
      <c r="G60" s="15"/>
      <c r="H60" s="15"/>
      <c r="I60" s="15"/>
      <c r="J60" s="16"/>
    </row>
    <row r="61" spans="2:10" x14ac:dyDescent="0.25">
      <c r="B61" s="16"/>
      <c r="C61" s="148"/>
      <c r="D61" s="15"/>
      <c r="E61" s="15"/>
      <c r="F61" s="15"/>
      <c r="G61" s="15"/>
      <c r="H61" s="15"/>
      <c r="I61" s="15"/>
      <c r="J61" s="16"/>
    </row>
    <row r="62" spans="2:10" x14ac:dyDescent="0.25">
      <c r="B62" s="16"/>
      <c r="C62" s="148"/>
      <c r="D62" s="15"/>
      <c r="E62" s="15"/>
      <c r="F62" s="15"/>
      <c r="G62" s="15"/>
      <c r="H62" s="15"/>
      <c r="I62" s="15"/>
      <c r="J62" s="16"/>
    </row>
    <row r="63" spans="2:10" x14ac:dyDescent="0.25">
      <c r="B63" s="16"/>
      <c r="C63" s="148"/>
      <c r="D63" s="15"/>
      <c r="E63" s="15"/>
      <c r="F63" s="15"/>
      <c r="G63" s="15"/>
      <c r="H63" s="15"/>
      <c r="I63" s="15"/>
      <c r="J63" s="16"/>
    </row>
    <row r="64" spans="2:10" x14ac:dyDescent="0.25">
      <c r="B64" s="16"/>
      <c r="C64" s="148"/>
      <c r="D64" s="15"/>
      <c r="E64" s="15"/>
      <c r="F64" s="15"/>
      <c r="G64" s="15"/>
      <c r="H64" s="15"/>
      <c r="I64" s="15"/>
      <c r="J64" s="16"/>
    </row>
    <row r="65" spans="2:10" x14ac:dyDescent="0.25">
      <c r="B65" s="16"/>
      <c r="C65" s="148"/>
      <c r="D65" s="15"/>
      <c r="E65" s="15"/>
      <c r="F65" s="15"/>
      <c r="G65" s="15"/>
      <c r="H65" s="15"/>
      <c r="I65" s="15"/>
      <c r="J65" s="16"/>
    </row>
    <row r="66" spans="2:10" x14ac:dyDescent="0.25">
      <c r="B66" s="16"/>
      <c r="C66" s="147"/>
      <c r="D66" s="15"/>
      <c r="E66" s="15"/>
      <c r="F66" s="15"/>
      <c r="G66" s="15"/>
      <c r="H66" s="15"/>
      <c r="I66" s="15"/>
      <c r="J66" s="16"/>
    </row>
    <row r="67" spans="2:10" x14ac:dyDescent="0.25">
      <c r="B67" s="16"/>
      <c r="C67" s="148"/>
      <c r="D67" s="15"/>
      <c r="E67" s="15"/>
      <c r="F67" s="15"/>
      <c r="G67" s="15"/>
      <c r="H67" s="15"/>
      <c r="I67" s="15"/>
      <c r="J67" s="16"/>
    </row>
    <row r="68" spans="2:10" x14ac:dyDescent="0.25">
      <c r="B68" s="16"/>
      <c r="C68" s="147"/>
      <c r="D68" s="15"/>
      <c r="E68" s="15"/>
      <c r="F68" s="15"/>
      <c r="G68" s="15"/>
      <c r="H68" s="15"/>
      <c r="I68" s="15"/>
      <c r="J68" s="16"/>
    </row>
    <row r="69" spans="2:10" x14ac:dyDescent="0.25">
      <c r="B69" s="16"/>
      <c r="C69" s="148"/>
      <c r="D69" s="15"/>
      <c r="E69" s="15"/>
      <c r="F69" s="15"/>
      <c r="G69" s="15"/>
      <c r="H69" s="15"/>
      <c r="I69" s="15"/>
      <c r="J69" s="16"/>
    </row>
    <row r="70" spans="2:10" x14ac:dyDescent="0.25">
      <c r="B70" s="16"/>
      <c r="C70" s="147"/>
      <c r="D70" s="15"/>
      <c r="E70" s="15"/>
      <c r="F70" s="15"/>
      <c r="G70" s="15"/>
      <c r="H70" s="15"/>
      <c r="I70" s="15"/>
      <c r="J70" s="16"/>
    </row>
    <row r="71" spans="2:10" x14ac:dyDescent="0.25">
      <c r="B71" s="16"/>
      <c r="C71" s="147"/>
      <c r="D71" s="15"/>
      <c r="E71" s="15"/>
      <c r="F71" s="15"/>
      <c r="G71" s="15"/>
      <c r="H71" s="15"/>
      <c r="I71" s="15"/>
      <c r="J71" s="16"/>
    </row>
    <row r="72" spans="2:10" x14ac:dyDescent="0.25">
      <c r="B72" s="16"/>
      <c r="C72" s="148"/>
      <c r="D72" s="15"/>
      <c r="E72" s="15"/>
      <c r="F72" s="15"/>
      <c r="G72" s="15"/>
      <c r="H72" s="15"/>
      <c r="I72" s="15"/>
      <c r="J72" s="16"/>
    </row>
    <row r="73" spans="2:10" x14ac:dyDescent="0.25">
      <c r="B73" s="16"/>
      <c r="C73" s="148"/>
      <c r="D73" s="15"/>
      <c r="E73" s="15"/>
      <c r="F73" s="15"/>
      <c r="G73" s="15"/>
      <c r="H73" s="15"/>
      <c r="I73" s="15"/>
      <c r="J73" s="16"/>
    </row>
    <row r="74" spans="2:10" x14ac:dyDescent="0.25">
      <c r="B74" s="16"/>
      <c r="C74" s="148"/>
      <c r="D74" s="15"/>
      <c r="E74" s="15"/>
      <c r="F74" s="15"/>
      <c r="G74" s="15"/>
      <c r="H74" s="15"/>
      <c r="I74" s="15"/>
      <c r="J74" s="16"/>
    </row>
    <row r="75" spans="2:10" x14ac:dyDescent="0.25">
      <c r="B75" s="16"/>
      <c r="C75" s="147"/>
      <c r="D75" s="15"/>
      <c r="E75" s="15"/>
      <c r="F75" s="15"/>
      <c r="G75" s="15"/>
      <c r="H75" s="15"/>
      <c r="I75" s="15"/>
      <c r="J75" s="16"/>
    </row>
    <row r="76" spans="2:10" x14ac:dyDescent="0.25">
      <c r="B76" s="16"/>
      <c r="C76" s="148"/>
      <c r="D76" s="15"/>
      <c r="E76" s="15"/>
      <c r="F76" s="15"/>
      <c r="G76" s="15"/>
      <c r="H76" s="15"/>
      <c r="I76" s="15"/>
      <c r="J76" s="16"/>
    </row>
    <row r="77" spans="2:10" x14ac:dyDescent="0.25">
      <c r="B77" s="16"/>
      <c r="C77" s="148"/>
      <c r="D77" s="15"/>
      <c r="E77" s="15"/>
      <c r="F77" s="15"/>
      <c r="G77" s="15"/>
      <c r="H77" s="15"/>
      <c r="I77" s="15"/>
      <c r="J77" s="16"/>
    </row>
    <row r="78" spans="2:10" x14ac:dyDescent="0.25">
      <c r="B78" s="16"/>
      <c r="C78" s="148"/>
      <c r="D78" s="15"/>
      <c r="E78" s="15"/>
      <c r="F78" s="15"/>
      <c r="G78" s="15"/>
      <c r="H78" s="15"/>
      <c r="I78" s="15"/>
      <c r="J78" s="16"/>
    </row>
    <row r="79" spans="2:10" x14ac:dyDescent="0.25">
      <c r="B79" s="16"/>
      <c r="C79" s="147"/>
      <c r="D79" s="15"/>
      <c r="E79" s="15"/>
      <c r="F79" s="15"/>
      <c r="G79" s="15"/>
      <c r="H79" s="15"/>
      <c r="I79" s="15"/>
      <c r="J79" s="16"/>
    </row>
    <row r="80" spans="2:10" x14ac:dyDescent="0.25">
      <c r="B80" s="16"/>
      <c r="C80" s="148"/>
      <c r="D80" s="15"/>
      <c r="E80" s="15"/>
      <c r="F80" s="15"/>
      <c r="G80" s="15"/>
      <c r="H80" s="15"/>
      <c r="I80" s="15"/>
      <c r="J80" s="16"/>
    </row>
    <row r="81" spans="2:10" x14ac:dyDescent="0.25">
      <c r="B81" s="16"/>
      <c r="C81" s="148"/>
      <c r="D81" s="15"/>
      <c r="E81" s="15"/>
      <c r="F81" s="15"/>
      <c r="G81" s="15"/>
      <c r="H81" s="15"/>
      <c r="I81" s="15"/>
      <c r="J81" s="16"/>
    </row>
    <row r="82" spans="2:10" x14ac:dyDescent="0.25">
      <c r="B82" s="16"/>
      <c r="C82" s="148"/>
      <c r="D82" s="15"/>
      <c r="E82" s="15"/>
      <c r="F82" s="15"/>
      <c r="G82" s="15"/>
      <c r="H82" s="15"/>
      <c r="I82" s="15"/>
      <c r="J82" s="16"/>
    </row>
    <row r="83" spans="2:10" x14ac:dyDescent="0.25">
      <c r="B83" s="16"/>
      <c r="C83" s="148"/>
      <c r="D83" s="15"/>
      <c r="E83" s="15"/>
      <c r="F83" s="15"/>
      <c r="G83" s="15"/>
      <c r="H83" s="15"/>
      <c r="I83" s="15"/>
      <c r="J83" s="16"/>
    </row>
    <row r="84" spans="2:10" x14ac:dyDescent="0.25">
      <c r="B84" s="16"/>
      <c r="C84" s="147"/>
      <c r="D84" s="15"/>
      <c r="E84" s="15"/>
      <c r="F84" s="15"/>
      <c r="G84" s="15"/>
      <c r="H84" s="15"/>
      <c r="I84" s="15"/>
      <c r="J84" s="16"/>
    </row>
    <row r="85" spans="2:10" x14ac:dyDescent="0.25">
      <c r="B85" s="16"/>
      <c r="C85" s="147"/>
      <c r="D85" s="15"/>
      <c r="E85" s="15"/>
      <c r="F85" s="15"/>
      <c r="G85" s="15"/>
      <c r="H85" s="15"/>
      <c r="I85" s="15"/>
      <c r="J85" s="16"/>
    </row>
    <row r="86" spans="2:10" x14ac:dyDescent="0.25">
      <c r="B86" s="16"/>
      <c r="C86" s="147"/>
      <c r="D86" s="15"/>
      <c r="E86" s="15"/>
      <c r="F86" s="15"/>
      <c r="G86" s="15"/>
      <c r="H86" s="15"/>
      <c r="I86" s="15"/>
      <c r="J86" s="16"/>
    </row>
    <row r="87" spans="2:10" x14ac:dyDescent="0.25">
      <c r="B87" s="16"/>
      <c r="C87" s="148"/>
      <c r="D87" s="15"/>
      <c r="E87" s="15"/>
      <c r="F87" s="15"/>
      <c r="G87" s="15"/>
      <c r="H87" s="15"/>
      <c r="I87" s="15"/>
      <c r="J87" s="16"/>
    </row>
    <row r="88" spans="2:10" x14ac:dyDescent="0.25">
      <c r="B88" s="16"/>
      <c r="C88" s="147"/>
      <c r="D88" s="15"/>
      <c r="E88" s="15"/>
      <c r="F88" s="15"/>
      <c r="G88" s="15"/>
      <c r="H88" s="15"/>
      <c r="I88" s="15"/>
      <c r="J88" s="16"/>
    </row>
    <row r="89" spans="2:10" x14ac:dyDescent="0.25">
      <c r="B89" s="16"/>
      <c r="C89" s="147"/>
      <c r="D89" s="15"/>
      <c r="E89" s="15"/>
      <c r="F89" s="15"/>
      <c r="G89" s="15"/>
      <c r="H89" s="15"/>
      <c r="I89" s="15"/>
      <c r="J89" s="16"/>
    </row>
    <row r="90" spans="2:10" x14ac:dyDescent="0.25">
      <c r="B90" s="16"/>
      <c r="C90" s="148"/>
      <c r="D90" s="15"/>
      <c r="E90" s="15"/>
      <c r="F90" s="15"/>
      <c r="G90" s="15"/>
      <c r="H90" s="15"/>
      <c r="I90" s="15"/>
      <c r="J90" s="16"/>
    </row>
    <row r="91" spans="2:10" x14ac:dyDescent="0.25">
      <c r="B91" s="16"/>
      <c r="C91" s="147"/>
      <c r="D91" s="15"/>
      <c r="E91" s="15"/>
      <c r="F91" s="15"/>
      <c r="G91" s="15"/>
      <c r="H91" s="15"/>
      <c r="I91" s="15"/>
      <c r="J91" s="16"/>
    </row>
    <row r="92" spans="2:10" x14ac:dyDescent="0.25">
      <c r="B92" s="16"/>
      <c r="C92" s="148"/>
      <c r="D92" s="15"/>
      <c r="E92" s="15"/>
      <c r="F92" s="15"/>
      <c r="G92" s="15"/>
      <c r="H92" s="15"/>
      <c r="I92" s="15"/>
      <c r="J92" s="16"/>
    </row>
    <row r="93" spans="2:10" x14ac:dyDescent="0.25">
      <c r="B93" s="16"/>
      <c r="C93" s="147"/>
      <c r="D93" s="15"/>
      <c r="E93" s="15"/>
      <c r="F93" s="15"/>
      <c r="G93" s="15"/>
      <c r="H93" s="15"/>
      <c r="I93" s="15"/>
      <c r="J93" s="16"/>
    </row>
    <row r="94" spans="2:10" x14ac:dyDescent="0.25">
      <c r="B94" s="16"/>
      <c r="C94" s="148"/>
      <c r="D94" s="15"/>
      <c r="E94" s="15"/>
      <c r="F94" s="15"/>
      <c r="G94" s="15"/>
      <c r="H94" s="15"/>
      <c r="I94" s="15"/>
      <c r="J94" s="15"/>
    </row>
    <row r="95" spans="2:10" x14ac:dyDescent="0.25">
      <c r="B95" s="16"/>
      <c r="C95" s="148"/>
      <c r="D95" s="15"/>
      <c r="E95" s="15"/>
      <c r="F95" s="15"/>
      <c r="G95" s="15"/>
      <c r="H95" s="15"/>
      <c r="I95" s="15"/>
      <c r="J95" s="15"/>
    </row>
    <row r="96" spans="2:10" x14ac:dyDescent="0.25">
      <c r="B96" s="16"/>
      <c r="C96" s="148"/>
      <c r="D96" s="15"/>
      <c r="E96" s="15"/>
      <c r="F96" s="15"/>
      <c r="G96" s="15"/>
      <c r="H96" s="15"/>
      <c r="I96" s="15"/>
      <c r="J96" s="15"/>
    </row>
    <row r="97" spans="2:10" x14ac:dyDescent="0.25">
      <c r="B97" s="16"/>
      <c r="C97" s="148"/>
      <c r="D97" s="15"/>
      <c r="E97" s="15"/>
      <c r="F97" s="15"/>
      <c r="G97" s="15"/>
      <c r="H97" s="15"/>
      <c r="I97" s="15"/>
      <c r="J97" s="15"/>
    </row>
    <row r="98" spans="2:10" x14ac:dyDescent="0.25">
      <c r="B98" s="16"/>
      <c r="C98" s="148"/>
      <c r="D98" s="15"/>
      <c r="E98" s="15"/>
      <c r="F98" s="15"/>
      <c r="G98" s="15"/>
      <c r="H98" s="15"/>
      <c r="I98" s="15"/>
      <c r="J98" s="15"/>
    </row>
    <row r="99" spans="2:10" x14ac:dyDescent="0.25">
      <c r="B99" s="16"/>
      <c r="C99" s="148"/>
      <c r="D99" s="15"/>
      <c r="E99" s="15"/>
      <c r="F99" s="15"/>
      <c r="G99" s="15"/>
      <c r="H99" s="15"/>
      <c r="I99" s="15"/>
      <c r="J99" s="15"/>
    </row>
    <row r="100" spans="2:10" x14ac:dyDescent="0.25">
      <c r="B100" s="16"/>
      <c r="C100" s="148"/>
      <c r="D100" s="15"/>
      <c r="E100" s="15"/>
      <c r="F100" s="15"/>
      <c r="G100" s="15"/>
      <c r="H100" s="15"/>
      <c r="I100" s="15"/>
      <c r="J100" s="15"/>
    </row>
    <row r="101" spans="2:10" x14ac:dyDescent="0.25">
      <c r="B101" s="16"/>
      <c r="C101" s="148"/>
      <c r="D101" s="15"/>
      <c r="E101" s="15"/>
      <c r="F101" s="15"/>
      <c r="G101" s="15"/>
      <c r="H101" s="15"/>
      <c r="I101" s="15"/>
      <c r="J101" s="15"/>
    </row>
    <row r="102" spans="2:10" x14ac:dyDescent="0.25">
      <c r="B102" s="16"/>
      <c r="C102" s="148"/>
      <c r="D102" s="15"/>
      <c r="E102" s="15"/>
      <c r="F102" s="15"/>
      <c r="G102" s="15"/>
      <c r="H102" s="15"/>
      <c r="I102" s="15"/>
      <c r="J102" s="15"/>
    </row>
    <row r="103" spans="2:10" x14ac:dyDescent="0.25">
      <c r="B103" s="16"/>
      <c r="C103" s="148"/>
      <c r="D103" s="15"/>
      <c r="E103" s="15"/>
      <c r="F103" s="15"/>
      <c r="G103" s="15"/>
      <c r="H103" s="15"/>
      <c r="I103" s="15"/>
      <c r="J103" s="15"/>
    </row>
  </sheetData>
  <mergeCells count="1">
    <mergeCell ref="C1:J1"/>
  </mergeCells>
  <pageMargins left="0.7" right="0.7" top="0.75" bottom="0.75" header="0.3" footer="0.3"/>
  <pageSetup orientation="portrait" horizontalDpi="4294967293" verticalDpi="429496729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5"/>
  <sheetViews>
    <sheetView showGridLines="0" workbookViewId="0">
      <selection activeCell="D7" sqref="D7"/>
    </sheetView>
  </sheetViews>
  <sheetFormatPr defaultColWidth="8.85546875" defaultRowHeight="15" x14ac:dyDescent="0.25"/>
  <cols>
    <col min="1" max="1" width="3.85546875" customWidth="1"/>
    <col min="2" max="2" width="9.28515625" bestFit="1" customWidth="1"/>
    <col min="3" max="3" width="11.42578125" bestFit="1" customWidth="1"/>
    <col min="4" max="4" width="20.42578125" bestFit="1" customWidth="1"/>
    <col min="5" max="5" width="13.85546875" bestFit="1" customWidth="1"/>
    <col min="6" max="6" width="8.140625" bestFit="1" customWidth="1"/>
    <col min="7" max="7" width="25.140625" bestFit="1" customWidth="1"/>
    <col min="8" max="8" width="12.85546875" bestFit="1" customWidth="1"/>
    <col min="9" max="9" width="10.42578125" bestFit="1" customWidth="1"/>
    <col min="10" max="10" width="15.7109375" bestFit="1" customWidth="1"/>
  </cols>
  <sheetData>
    <row r="2" spans="2:10" x14ac:dyDescent="0.25">
      <c r="G2" t="s">
        <v>189</v>
      </c>
    </row>
    <row r="4" spans="2:10" ht="14.25" customHeight="1" x14ac:dyDescent="0.25">
      <c r="B4" s="36" t="s">
        <v>42</v>
      </c>
      <c r="C4" s="36" t="s">
        <v>29</v>
      </c>
      <c r="D4" s="36" t="s">
        <v>51</v>
      </c>
      <c r="E4" s="36" t="s">
        <v>43</v>
      </c>
      <c r="F4" s="36" t="s">
        <v>44</v>
      </c>
      <c r="G4" s="36" t="s">
        <v>40</v>
      </c>
      <c r="H4" s="36" t="s">
        <v>41</v>
      </c>
      <c r="I4" s="36" t="s">
        <v>45</v>
      </c>
      <c r="J4" s="36" t="s">
        <v>47</v>
      </c>
    </row>
    <row r="5" spans="2:10" ht="15" customHeight="1" x14ac:dyDescent="0.25">
      <c r="B5" s="17">
        <v>40928</v>
      </c>
      <c r="C5" s="16" t="s">
        <v>48</v>
      </c>
      <c r="D5" s="16" t="s">
        <v>137</v>
      </c>
      <c r="E5" s="16" t="s">
        <v>33</v>
      </c>
      <c r="F5" s="16" t="s">
        <v>49</v>
      </c>
      <c r="G5" s="16" t="s">
        <v>10</v>
      </c>
      <c r="H5" s="16" t="s">
        <v>50</v>
      </c>
      <c r="I5" s="16" t="s">
        <v>46</v>
      </c>
      <c r="J5" s="16">
        <v>3</v>
      </c>
    </row>
    <row r="6" spans="2:10" x14ac:dyDescent="0.25">
      <c r="B6" s="16"/>
      <c r="C6" s="16"/>
      <c r="D6" s="16"/>
      <c r="E6" s="16"/>
      <c r="F6" s="16"/>
      <c r="G6" s="16"/>
      <c r="H6" s="16"/>
      <c r="I6" s="16"/>
      <c r="J6" s="16"/>
    </row>
    <row r="7" spans="2:10" x14ac:dyDescent="0.25">
      <c r="B7" s="15"/>
      <c r="C7" s="15"/>
      <c r="D7" s="15"/>
      <c r="E7" s="15"/>
      <c r="F7" s="15"/>
      <c r="G7" s="15"/>
      <c r="H7" s="15"/>
      <c r="I7" s="15"/>
      <c r="J7" s="15"/>
    </row>
    <row r="8" spans="2:10" x14ac:dyDescent="0.25">
      <c r="B8" s="15"/>
      <c r="C8" s="15"/>
      <c r="D8" s="15"/>
      <c r="E8" s="15"/>
      <c r="F8" s="15"/>
      <c r="G8" s="15"/>
      <c r="H8" s="15"/>
      <c r="I8" s="15"/>
      <c r="J8" s="15"/>
    </row>
    <row r="9" spans="2:10" x14ac:dyDescent="0.25">
      <c r="B9" s="15"/>
      <c r="C9" s="15"/>
      <c r="D9" s="15"/>
      <c r="E9" s="15"/>
      <c r="F9" s="15"/>
      <c r="G9" s="15"/>
      <c r="H9" s="15"/>
      <c r="I9" s="15"/>
      <c r="J9" s="15"/>
    </row>
    <row r="10" spans="2:10" x14ac:dyDescent="0.25">
      <c r="B10" s="15"/>
      <c r="C10" s="15"/>
      <c r="D10" s="15"/>
      <c r="E10" s="15"/>
      <c r="F10" s="15"/>
      <c r="G10" s="15"/>
      <c r="H10" s="15"/>
      <c r="I10" s="15"/>
      <c r="J10" s="15"/>
    </row>
    <row r="11" spans="2:10" x14ac:dyDescent="0.25">
      <c r="B11" s="15"/>
      <c r="C11" s="15"/>
      <c r="D11" s="15"/>
      <c r="E11" s="15"/>
      <c r="F11" s="15"/>
      <c r="G11" s="15"/>
      <c r="H11" s="15"/>
      <c r="I11" s="15"/>
      <c r="J11" s="15"/>
    </row>
    <row r="12" spans="2:10" x14ac:dyDescent="0.25">
      <c r="B12" s="15"/>
      <c r="C12" s="15"/>
      <c r="D12" s="15"/>
      <c r="E12" s="15"/>
      <c r="F12" s="15"/>
      <c r="G12" s="15"/>
      <c r="H12" s="15"/>
      <c r="I12" s="15"/>
      <c r="J12" s="15"/>
    </row>
    <row r="13" spans="2:10" x14ac:dyDescent="0.25">
      <c r="B13" s="15"/>
      <c r="C13" s="15"/>
      <c r="D13" s="15"/>
      <c r="E13" s="15"/>
      <c r="F13" s="15"/>
      <c r="G13" s="15"/>
      <c r="H13" s="15"/>
      <c r="I13" s="15"/>
      <c r="J13" s="15"/>
    </row>
    <row r="14" spans="2:10" x14ac:dyDescent="0.25">
      <c r="B14" s="15"/>
      <c r="C14" s="15"/>
      <c r="D14" s="15"/>
      <c r="E14" s="15"/>
      <c r="F14" s="15"/>
      <c r="G14" s="15"/>
      <c r="H14" s="15"/>
      <c r="I14" s="15"/>
      <c r="J14" s="15"/>
    </row>
    <row r="15" spans="2:10" x14ac:dyDescent="0.25">
      <c r="B15" s="15"/>
      <c r="C15" s="15"/>
      <c r="D15" s="15"/>
      <c r="E15" s="15"/>
      <c r="F15" s="15"/>
      <c r="G15" s="15"/>
      <c r="H15" s="15"/>
      <c r="I15" s="15"/>
      <c r="J15" s="15"/>
    </row>
    <row r="16" spans="2:10" x14ac:dyDescent="0.25">
      <c r="B16" s="15"/>
      <c r="C16" s="15"/>
      <c r="D16" s="15"/>
      <c r="E16" s="15"/>
      <c r="F16" s="15"/>
      <c r="G16" s="15"/>
      <c r="H16" s="15"/>
      <c r="I16" s="15"/>
      <c r="J16" s="15"/>
    </row>
    <row r="17" spans="2:10" x14ac:dyDescent="0.25">
      <c r="B17" s="15"/>
      <c r="C17" s="15"/>
      <c r="D17" s="15"/>
      <c r="E17" s="15"/>
      <c r="F17" s="15"/>
      <c r="G17" s="15"/>
      <c r="H17" s="15"/>
      <c r="I17" s="15"/>
      <c r="J17" s="15"/>
    </row>
    <row r="18" spans="2:10" x14ac:dyDescent="0.25">
      <c r="B18" s="15"/>
      <c r="C18" s="15"/>
      <c r="D18" s="15"/>
      <c r="E18" s="15"/>
      <c r="F18" s="15"/>
      <c r="G18" s="15"/>
      <c r="H18" s="15"/>
      <c r="I18" s="15"/>
      <c r="J18" s="15"/>
    </row>
    <row r="19" spans="2:10" x14ac:dyDescent="0.25">
      <c r="B19" s="15"/>
      <c r="C19" s="15"/>
      <c r="D19" s="15"/>
      <c r="E19" s="15"/>
      <c r="F19" s="15"/>
      <c r="G19" s="15"/>
      <c r="H19" s="15"/>
      <c r="I19" s="15"/>
      <c r="J19" s="15"/>
    </row>
    <row r="20" spans="2:10" x14ac:dyDescent="0.25">
      <c r="B20" s="15"/>
      <c r="C20" s="15"/>
      <c r="D20" s="15"/>
      <c r="E20" s="15"/>
      <c r="F20" s="15"/>
      <c r="G20" s="15"/>
      <c r="H20" s="15"/>
      <c r="I20" s="15"/>
      <c r="J20" s="15"/>
    </row>
    <row r="21" spans="2:10" x14ac:dyDescent="0.25">
      <c r="B21" s="15"/>
      <c r="C21" s="15"/>
      <c r="D21" s="15"/>
      <c r="E21" s="15"/>
      <c r="F21" s="15"/>
      <c r="G21" s="15"/>
      <c r="H21" s="15"/>
      <c r="I21" s="15"/>
      <c r="J21" s="15"/>
    </row>
    <row r="22" spans="2:10" x14ac:dyDescent="0.25">
      <c r="B22" s="15"/>
      <c r="C22" s="15"/>
      <c r="D22" s="15"/>
      <c r="E22" s="15"/>
      <c r="F22" s="15"/>
      <c r="G22" s="15"/>
      <c r="H22" s="15"/>
      <c r="I22" s="15"/>
      <c r="J22" s="15"/>
    </row>
    <row r="23" spans="2:10" x14ac:dyDescent="0.25">
      <c r="B23" s="15"/>
      <c r="C23" s="15"/>
      <c r="D23" s="15"/>
      <c r="E23" s="15"/>
      <c r="F23" s="15"/>
      <c r="G23" s="15"/>
      <c r="H23" s="15"/>
      <c r="I23" s="15"/>
      <c r="J23" s="15"/>
    </row>
    <row r="24" spans="2:10" x14ac:dyDescent="0.25">
      <c r="B24" s="15"/>
      <c r="C24" s="15"/>
      <c r="D24" s="15"/>
      <c r="E24" s="15"/>
      <c r="F24" s="15"/>
      <c r="G24" s="15"/>
      <c r="H24" s="15"/>
      <c r="I24" s="15"/>
      <c r="J24" s="15"/>
    </row>
    <row r="25" spans="2:10" x14ac:dyDescent="0.25">
      <c r="B25" s="15"/>
      <c r="C25" s="15"/>
      <c r="D25" s="15"/>
      <c r="E25" s="15"/>
      <c r="F25" s="15"/>
      <c r="G25" s="15"/>
      <c r="H25" s="15"/>
      <c r="I25" s="15"/>
      <c r="J25" s="15"/>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R51"/>
  <sheetViews>
    <sheetView showGridLines="0" topLeftCell="B4" zoomScale="60" zoomScaleNormal="60" zoomScalePageLayoutView="70" workbookViewId="0">
      <selection activeCell="D12" sqref="D12"/>
    </sheetView>
  </sheetViews>
  <sheetFormatPr defaultColWidth="8.85546875" defaultRowHeight="15" x14ac:dyDescent="0.25"/>
  <cols>
    <col min="1" max="1" width="4.140625" customWidth="1"/>
    <col min="2" max="2" width="16.85546875" customWidth="1"/>
    <col min="3" max="3" width="22.140625" bestFit="1" customWidth="1"/>
    <col min="4" max="4" width="11.28515625" style="323" customWidth="1"/>
    <col min="5" max="5" width="56.28515625" bestFit="1" customWidth="1"/>
    <col min="6" max="6" width="12.42578125" style="45" bestFit="1" customWidth="1"/>
    <col min="7" max="7" width="33.42578125" style="45" customWidth="1"/>
    <col min="8" max="8" width="24.140625" style="45" customWidth="1"/>
    <col min="9" max="9" width="12.28515625" customWidth="1"/>
    <col min="10" max="10" width="29.28515625" customWidth="1"/>
    <col min="11" max="11" width="32.140625" customWidth="1"/>
    <col min="12" max="12" width="15.42578125" style="45" bestFit="1" customWidth="1"/>
    <col min="13" max="13" width="32" customWidth="1"/>
    <col min="14" max="14" width="30.28515625" customWidth="1"/>
    <col min="15" max="15" width="8.85546875" style="45"/>
    <col min="16" max="16" width="20.7109375" customWidth="1"/>
    <col min="17" max="17" width="17" customWidth="1"/>
    <col min="18" max="18" width="13.42578125" customWidth="1"/>
  </cols>
  <sheetData>
    <row r="1" spans="2:18" ht="40.5" customHeight="1" x14ac:dyDescent="0.7">
      <c r="B1" s="392" t="s">
        <v>1656</v>
      </c>
      <c r="C1" s="392"/>
      <c r="D1" s="392"/>
      <c r="E1" s="392"/>
      <c r="F1" s="392"/>
      <c r="G1" s="392"/>
      <c r="H1" s="392"/>
      <c r="I1" s="392"/>
      <c r="J1" s="392"/>
      <c r="K1" s="392"/>
      <c r="L1" s="392"/>
      <c r="M1" s="392"/>
      <c r="N1" s="392"/>
      <c r="O1" s="392"/>
    </row>
    <row r="2" spans="2:18" ht="12.75" customHeight="1" thickBot="1" x14ac:dyDescent="0.75">
      <c r="B2" s="136"/>
      <c r="C2" s="136"/>
      <c r="D2" s="322"/>
      <c r="E2" s="136"/>
      <c r="F2" s="136"/>
      <c r="G2" s="136"/>
      <c r="H2" s="136"/>
      <c r="I2" s="136"/>
      <c r="J2" s="136"/>
      <c r="K2" s="136"/>
      <c r="L2" s="136"/>
      <c r="M2" s="136"/>
      <c r="N2" s="136"/>
      <c r="O2" s="136"/>
    </row>
    <row r="3" spans="2:18" ht="17.25" thickBot="1" x14ac:dyDescent="0.35">
      <c r="B3" s="54" t="s">
        <v>237</v>
      </c>
      <c r="C3" s="55" t="s">
        <v>238</v>
      </c>
      <c r="D3" s="55" t="s">
        <v>1576</v>
      </c>
      <c r="E3" s="55" t="s">
        <v>239</v>
      </c>
      <c r="F3" s="56" t="s">
        <v>274</v>
      </c>
      <c r="G3" s="56" t="s">
        <v>581</v>
      </c>
      <c r="H3" s="56" t="s">
        <v>234</v>
      </c>
      <c r="I3" s="55" t="s">
        <v>240</v>
      </c>
      <c r="J3" s="55" t="s">
        <v>241</v>
      </c>
      <c r="K3" s="56" t="s">
        <v>410</v>
      </c>
      <c r="L3" s="56" t="s">
        <v>242</v>
      </c>
      <c r="M3" s="55" t="s">
        <v>243</v>
      </c>
      <c r="N3" s="55" t="s">
        <v>244</v>
      </c>
      <c r="O3" s="291" t="s">
        <v>252</v>
      </c>
      <c r="P3" s="296" t="s">
        <v>1494</v>
      </c>
      <c r="Q3" s="296" t="s">
        <v>1495</v>
      </c>
      <c r="R3" s="296" t="s">
        <v>1496</v>
      </c>
    </row>
    <row r="4" spans="2:18" ht="17.25" x14ac:dyDescent="0.3">
      <c r="B4" s="390" t="s">
        <v>332</v>
      </c>
      <c r="C4" s="388" t="s">
        <v>87</v>
      </c>
      <c r="D4" s="312">
        <v>1</v>
      </c>
      <c r="E4" s="57" t="s">
        <v>1051</v>
      </c>
      <c r="F4" s="58">
        <v>99.8</v>
      </c>
      <c r="G4" s="58" t="s">
        <v>1468</v>
      </c>
      <c r="H4" s="58"/>
      <c r="I4" s="59" t="s">
        <v>245</v>
      </c>
      <c r="J4" s="60" t="s">
        <v>1469</v>
      </c>
      <c r="K4" s="60" t="s">
        <v>1471</v>
      </c>
      <c r="L4" s="58" t="s">
        <v>319</v>
      </c>
      <c r="M4" s="61"/>
      <c r="N4" s="151"/>
      <c r="O4" s="292" t="s">
        <v>65</v>
      </c>
      <c r="P4" s="35"/>
      <c r="Q4" s="35"/>
      <c r="R4" s="35"/>
    </row>
    <row r="5" spans="2:18" ht="34.5" x14ac:dyDescent="0.3">
      <c r="B5" s="393"/>
      <c r="C5" s="394"/>
      <c r="D5" s="314">
        <v>2</v>
      </c>
      <c r="E5" s="78" t="s">
        <v>275</v>
      </c>
      <c r="F5" s="63">
        <v>99.8</v>
      </c>
      <c r="G5" s="63" t="s">
        <v>1053</v>
      </c>
      <c r="H5" s="63"/>
      <c r="I5" s="62" t="s">
        <v>246</v>
      </c>
      <c r="J5" s="64" t="s">
        <v>339</v>
      </c>
      <c r="K5" s="111" t="s">
        <v>1054</v>
      </c>
      <c r="L5" s="63" t="s">
        <v>319</v>
      </c>
      <c r="M5" s="204" t="s">
        <v>1089</v>
      </c>
      <c r="N5" s="290" t="s">
        <v>123</v>
      </c>
      <c r="O5" s="293" t="s">
        <v>65</v>
      </c>
      <c r="P5" s="35"/>
      <c r="Q5" s="35"/>
      <c r="R5" s="35"/>
    </row>
    <row r="6" spans="2:18" ht="18" thickBot="1" x14ac:dyDescent="0.35">
      <c r="B6" s="391"/>
      <c r="C6" s="389"/>
      <c r="D6" s="313"/>
      <c r="E6" s="65"/>
      <c r="F6" s="66"/>
      <c r="G6" s="66"/>
      <c r="H6" s="66"/>
      <c r="I6" s="65"/>
      <c r="J6" s="67"/>
      <c r="K6" s="67"/>
      <c r="L6" s="66"/>
      <c r="M6" s="68"/>
      <c r="N6" s="112" t="s">
        <v>338</v>
      </c>
      <c r="O6" s="294" t="s">
        <v>65</v>
      </c>
      <c r="P6" s="35"/>
      <c r="Q6" s="35"/>
      <c r="R6" s="35"/>
    </row>
    <row r="7" spans="2:18" ht="15.75" customHeight="1" x14ac:dyDescent="0.3">
      <c r="B7" s="393" t="s">
        <v>332</v>
      </c>
      <c r="C7" s="394" t="s">
        <v>266</v>
      </c>
      <c r="D7" s="314">
        <v>3</v>
      </c>
      <c r="E7" s="69" t="s">
        <v>1055</v>
      </c>
      <c r="F7" s="98">
        <v>99.998999999999995</v>
      </c>
      <c r="G7" s="200" t="s">
        <v>1056</v>
      </c>
      <c r="H7" s="98"/>
      <c r="I7" s="69" t="s">
        <v>260</v>
      </c>
      <c r="J7" s="64" t="s">
        <v>1052</v>
      </c>
      <c r="K7" s="69" t="s">
        <v>420</v>
      </c>
      <c r="L7" s="97" t="s">
        <v>319</v>
      </c>
      <c r="M7" s="388" t="s">
        <v>256</v>
      </c>
      <c r="N7" s="400" t="s">
        <v>257</v>
      </c>
      <c r="O7" s="295" t="s">
        <v>65</v>
      </c>
      <c r="P7" s="35"/>
      <c r="Q7" s="35"/>
      <c r="R7" s="35"/>
    </row>
    <row r="8" spans="2:18" ht="15.75" customHeight="1" x14ac:dyDescent="0.3">
      <c r="B8" s="393"/>
      <c r="C8" s="394"/>
      <c r="D8" s="314">
        <v>4</v>
      </c>
      <c r="E8" s="62" t="s">
        <v>1059</v>
      </c>
      <c r="F8" s="63">
        <v>99.998999999999995</v>
      </c>
      <c r="G8" s="256" t="s">
        <v>1443</v>
      </c>
      <c r="H8" s="199"/>
      <c r="I8" s="69" t="s">
        <v>1057</v>
      </c>
      <c r="J8" s="64" t="s">
        <v>1052</v>
      </c>
      <c r="K8" s="69" t="s">
        <v>420</v>
      </c>
      <c r="L8" s="201" t="s">
        <v>319</v>
      </c>
      <c r="M8" s="394"/>
      <c r="N8" s="400"/>
      <c r="O8" s="295" t="s">
        <v>65</v>
      </c>
      <c r="P8" s="35"/>
      <c r="Q8" s="35"/>
      <c r="R8" s="35"/>
    </row>
    <row r="9" spans="2:18" ht="15.75" customHeight="1" x14ac:dyDescent="0.3">
      <c r="B9" s="393"/>
      <c r="C9" s="394"/>
      <c r="D9" s="314">
        <v>5</v>
      </c>
      <c r="E9" s="62" t="s">
        <v>1060</v>
      </c>
      <c r="F9" s="63">
        <v>99.998999999999995</v>
      </c>
      <c r="G9" s="200" t="s">
        <v>1061</v>
      </c>
      <c r="H9" s="199"/>
      <c r="I9" s="69" t="s">
        <v>1057</v>
      </c>
      <c r="J9" s="64" t="s">
        <v>1052</v>
      </c>
      <c r="K9" s="202">
        <v>39884</v>
      </c>
      <c r="L9" s="201" t="s">
        <v>319</v>
      </c>
      <c r="M9" s="394"/>
      <c r="N9" s="400"/>
      <c r="O9" s="295" t="s">
        <v>65</v>
      </c>
      <c r="P9" s="35"/>
      <c r="Q9" s="35"/>
      <c r="R9" s="35"/>
    </row>
    <row r="10" spans="2:18" ht="15.75" customHeight="1" thickBot="1" x14ac:dyDescent="0.35">
      <c r="B10" s="393"/>
      <c r="C10" s="394"/>
      <c r="D10" s="314">
        <v>6</v>
      </c>
      <c r="E10" s="64" t="s">
        <v>263</v>
      </c>
      <c r="F10" s="70" t="s">
        <v>320</v>
      </c>
      <c r="G10" s="70" t="s">
        <v>1058</v>
      </c>
      <c r="H10" s="70"/>
      <c r="I10" s="64" t="s">
        <v>261</v>
      </c>
      <c r="J10" s="64" t="s">
        <v>1052</v>
      </c>
      <c r="K10" s="64" t="s">
        <v>423</v>
      </c>
      <c r="L10" s="99" t="s">
        <v>319</v>
      </c>
      <c r="M10" s="395"/>
      <c r="N10" s="401"/>
      <c r="O10" s="293" t="s">
        <v>65</v>
      </c>
      <c r="P10" s="35"/>
      <c r="Q10" s="35"/>
      <c r="R10" s="35"/>
    </row>
    <row r="11" spans="2:18" ht="16.5" x14ac:dyDescent="0.3">
      <c r="B11" s="390" t="s">
        <v>323</v>
      </c>
      <c r="C11" s="388" t="s">
        <v>270</v>
      </c>
      <c r="D11" s="312">
        <v>22</v>
      </c>
      <c r="E11" s="261" t="s">
        <v>275</v>
      </c>
      <c r="F11" s="262">
        <v>0.998</v>
      </c>
      <c r="G11" s="263" t="s">
        <v>1452</v>
      </c>
      <c r="H11" s="262"/>
      <c r="I11" s="261" t="s">
        <v>246</v>
      </c>
      <c r="J11" s="264" t="s">
        <v>417</v>
      </c>
      <c r="K11" s="287">
        <v>41826</v>
      </c>
      <c r="L11" s="289" t="s">
        <v>319</v>
      </c>
      <c r="M11" s="404" t="s">
        <v>122</v>
      </c>
      <c r="N11" s="405" t="s">
        <v>1587</v>
      </c>
      <c r="O11" s="292" t="s">
        <v>65</v>
      </c>
      <c r="P11" s="35"/>
      <c r="Q11" s="35"/>
      <c r="R11" s="35"/>
    </row>
    <row r="12" spans="2:18" ht="17.25" customHeight="1" x14ac:dyDescent="0.25">
      <c r="B12" s="393"/>
      <c r="C12" s="394"/>
      <c r="D12" s="331">
        <v>35</v>
      </c>
      <c r="E12" s="265" t="s">
        <v>321</v>
      </c>
      <c r="F12" s="266">
        <v>0.998</v>
      </c>
      <c r="G12" s="267" t="s">
        <v>1453</v>
      </c>
      <c r="H12" s="266"/>
      <c r="I12" s="265" t="s">
        <v>267</v>
      </c>
      <c r="J12" s="265" t="s">
        <v>262</v>
      </c>
      <c r="K12" s="268">
        <v>41826</v>
      </c>
      <c r="L12" s="288" t="s">
        <v>319</v>
      </c>
      <c r="M12" s="394"/>
      <c r="N12" s="406"/>
      <c r="O12" s="110" t="s">
        <v>65</v>
      </c>
      <c r="P12" s="35"/>
      <c r="Q12" s="35"/>
      <c r="R12" s="35"/>
    </row>
    <row r="13" spans="2:18" ht="16.5" x14ac:dyDescent="0.25">
      <c r="B13" s="393"/>
      <c r="C13" s="396" t="s">
        <v>327</v>
      </c>
      <c r="D13" s="316">
        <v>23</v>
      </c>
      <c r="E13" s="259" t="s">
        <v>275</v>
      </c>
      <c r="F13" s="283">
        <v>0.998</v>
      </c>
      <c r="G13" s="260" t="s">
        <v>1454</v>
      </c>
      <c r="H13" s="283">
        <v>0.998</v>
      </c>
      <c r="I13" s="284" t="s">
        <v>246</v>
      </c>
      <c r="J13" s="259" t="s">
        <v>1457</v>
      </c>
      <c r="K13" s="285" t="s">
        <v>1455</v>
      </c>
      <c r="L13" s="286" t="s">
        <v>511</v>
      </c>
      <c r="M13" s="396" t="s">
        <v>1081</v>
      </c>
      <c r="N13" s="396" t="s">
        <v>257</v>
      </c>
      <c r="O13" s="110" t="s">
        <v>1082</v>
      </c>
      <c r="P13" s="35"/>
      <c r="Q13" s="35"/>
      <c r="R13" s="35"/>
    </row>
    <row r="14" spans="2:18" ht="16.5" x14ac:dyDescent="0.25">
      <c r="B14" s="393"/>
      <c r="C14" s="394"/>
      <c r="D14" s="314">
        <v>7</v>
      </c>
      <c r="E14" s="284" t="s">
        <v>321</v>
      </c>
      <c r="F14" s="283">
        <v>0.998</v>
      </c>
      <c r="G14" s="260" t="s">
        <v>1456</v>
      </c>
      <c r="H14" s="283">
        <v>0.998</v>
      </c>
      <c r="I14" s="284" t="s">
        <v>267</v>
      </c>
      <c r="J14" s="259" t="s">
        <v>1457</v>
      </c>
      <c r="K14" s="285" t="s">
        <v>1455</v>
      </c>
      <c r="L14" s="286" t="s">
        <v>511</v>
      </c>
      <c r="M14" s="394"/>
      <c r="N14" s="394"/>
      <c r="O14" s="110" t="s">
        <v>1082</v>
      </c>
      <c r="P14" s="35"/>
      <c r="Q14" s="35"/>
      <c r="R14" s="35"/>
    </row>
    <row r="15" spans="2:18" ht="16.5" x14ac:dyDescent="0.25">
      <c r="B15" s="393"/>
      <c r="C15" s="394"/>
      <c r="D15" s="331">
        <v>34</v>
      </c>
      <c r="E15" s="215" t="s">
        <v>1069</v>
      </c>
      <c r="F15" s="216">
        <v>0.998</v>
      </c>
      <c r="G15" s="217" t="s">
        <v>1458</v>
      </c>
      <c r="H15" s="216">
        <v>0.998</v>
      </c>
      <c r="I15" s="218" t="s">
        <v>267</v>
      </c>
      <c r="J15" s="215" t="s">
        <v>1457</v>
      </c>
      <c r="K15" s="219" t="s">
        <v>420</v>
      </c>
      <c r="L15" s="220" t="s">
        <v>511</v>
      </c>
      <c r="M15" s="394"/>
      <c r="N15" s="394"/>
      <c r="O15" s="110" t="s">
        <v>1082</v>
      </c>
      <c r="P15" s="35"/>
      <c r="Q15" s="35"/>
      <c r="R15" s="35"/>
    </row>
    <row r="16" spans="2:18" ht="16.5" x14ac:dyDescent="0.25">
      <c r="B16" s="393"/>
      <c r="C16" s="394"/>
      <c r="D16" s="314">
        <v>27</v>
      </c>
      <c r="E16" s="210" t="s">
        <v>1068</v>
      </c>
      <c r="F16" s="208">
        <v>0.998</v>
      </c>
      <c r="G16" s="212" t="s">
        <v>1070</v>
      </c>
      <c r="H16" s="208">
        <v>0.99999000000000005</v>
      </c>
      <c r="I16" s="207" t="s">
        <v>267</v>
      </c>
      <c r="J16" s="207" t="s">
        <v>330</v>
      </c>
      <c r="K16" s="211" t="s">
        <v>1071</v>
      </c>
      <c r="L16" s="110" t="s">
        <v>319</v>
      </c>
      <c r="M16" s="394"/>
      <c r="N16" s="394"/>
      <c r="O16" s="110" t="s">
        <v>65</v>
      </c>
      <c r="P16" s="35"/>
      <c r="Q16" s="35"/>
      <c r="R16" s="35"/>
    </row>
    <row r="17" spans="2:18" ht="16.5" x14ac:dyDescent="0.25">
      <c r="B17" s="393"/>
      <c r="C17" s="394"/>
      <c r="D17" s="314" t="s">
        <v>1577</v>
      </c>
      <c r="E17" s="320" t="s">
        <v>333</v>
      </c>
      <c r="F17" s="208">
        <v>0.998</v>
      </c>
      <c r="G17" s="324" t="s">
        <v>1074</v>
      </c>
      <c r="H17" s="208"/>
      <c r="I17" s="210" t="s">
        <v>1080</v>
      </c>
      <c r="J17" s="207" t="s">
        <v>330</v>
      </c>
      <c r="K17" s="211" t="s">
        <v>1075</v>
      </c>
      <c r="L17" s="110" t="s">
        <v>319</v>
      </c>
      <c r="M17" s="394"/>
      <c r="N17" s="394"/>
      <c r="O17" s="110" t="s">
        <v>65</v>
      </c>
      <c r="P17" s="35"/>
      <c r="Q17" s="35"/>
      <c r="R17" s="35"/>
    </row>
    <row r="18" spans="2:18" ht="16.5" x14ac:dyDescent="0.3">
      <c r="B18" s="393"/>
      <c r="C18" s="394"/>
      <c r="D18" s="314">
        <v>26</v>
      </c>
      <c r="E18" s="62" t="s">
        <v>336</v>
      </c>
      <c r="F18" s="73">
        <v>0.99999000000000005</v>
      </c>
      <c r="G18" s="212" t="s">
        <v>1076</v>
      </c>
      <c r="H18" s="208"/>
      <c r="I18" s="210" t="s">
        <v>273</v>
      </c>
      <c r="J18" s="210" t="s">
        <v>1459</v>
      </c>
      <c r="K18" s="211" t="s">
        <v>1077</v>
      </c>
      <c r="L18" s="110" t="s">
        <v>319</v>
      </c>
      <c r="M18" s="394"/>
      <c r="N18" s="394"/>
      <c r="O18" s="110" t="s">
        <v>65</v>
      </c>
      <c r="P18" s="35"/>
      <c r="Q18" s="35"/>
      <c r="R18" s="35"/>
    </row>
    <row r="19" spans="2:18" ht="16.5" x14ac:dyDescent="0.3">
      <c r="B19" s="393"/>
      <c r="C19" s="394"/>
      <c r="D19" s="314">
        <v>31</v>
      </c>
      <c r="E19" s="321" t="s">
        <v>1078</v>
      </c>
      <c r="F19" s="73">
        <v>0.99990000000000001</v>
      </c>
      <c r="G19" s="324" t="s">
        <v>1079</v>
      </c>
      <c r="H19" s="208"/>
      <c r="I19" s="210" t="s">
        <v>1080</v>
      </c>
      <c r="J19" s="207" t="s">
        <v>330</v>
      </c>
      <c r="K19" s="213">
        <v>41277</v>
      </c>
      <c r="L19" s="110" t="s">
        <v>319</v>
      </c>
      <c r="M19" s="394"/>
      <c r="N19" s="394"/>
      <c r="O19" s="110" t="s">
        <v>65</v>
      </c>
      <c r="P19" s="35"/>
      <c r="Q19" s="35"/>
      <c r="R19" s="35"/>
    </row>
    <row r="20" spans="2:18" ht="16.5" x14ac:dyDescent="0.3">
      <c r="B20" s="393"/>
      <c r="C20" s="394"/>
      <c r="D20" s="314">
        <v>33</v>
      </c>
      <c r="E20" s="62" t="s">
        <v>1460</v>
      </c>
      <c r="F20" s="73">
        <v>0.99999000000000005</v>
      </c>
      <c r="G20" s="212" t="s">
        <v>1461</v>
      </c>
      <c r="H20" s="208"/>
      <c r="I20" s="210" t="s">
        <v>272</v>
      </c>
      <c r="J20" s="207" t="s">
        <v>330</v>
      </c>
      <c r="K20" s="213">
        <v>41277</v>
      </c>
      <c r="L20" s="110" t="s">
        <v>319</v>
      </c>
      <c r="M20" s="394"/>
      <c r="N20" s="394"/>
      <c r="O20" s="110" t="s">
        <v>65</v>
      </c>
      <c r="P20" s="35"/>
      <c r="Q20" s="35"/>
      <c r="R20" s="35"/>
    </row>
    <row r="21" spans="2:18" ht="16.5" x14ac:dyDescent="0.3">
      <c r="B21" s="393"/>
      <c r="C21" s="394"/>
      <c r="D21" s="314">
        <v>30</v>
      </c>
      <c r="E21" s="269" t="s">
        <v>333</v>
      </c>
      <c r="F21" s="270">
        <v>0.998</v>
      </c>
      <c r="G21" s="260" t="s">
        <v>1074</v>
      </c>
      <c r="H21" s="270">
        <v>0.998</v>
      </c>
      <c r="I21" s="269" t="s">
        <v>267</v>
      </c>
      <c r="J21" s="271" t="s">
        <v>330</v>
      </c>
      <c r="K21" s="259" t="s">
        <v>1463</v>
      </c>
      <c r="L21" s="272" t="s">
        <v>319</v>
      </c>
      <c r="M21" s="394"/>
      <c r="N21" s="394"/>
      <c r="O21" s="110" t="s">
        <v>65</v>
      </c>
      <c r="P21" s="35"/>
      <c r="Q21" s="35"/>
      <c r="R21" s="35"/>
    </row>
    <row r="22" spans="2:18" ht="16.5" x14ac:dyDescent="0.3">
      <c r="B22" s="393"/>
      <c r="C22" s="394"/>
      <c r="D22" s="314">
        <v>24</v>
      </c>
      <c r="E22" s="269" t="s">
        <v>265</v>
      </c>
      <c r="F22" s="270">
        <v>0.998</v>
      </c>
      <c r="G22" s="273" t="s">
        <v>1464</v>
      </c>
      <c r="H22" s="270"/>
      <c r="I22" s="269" t="s">
        <v>246</v>
      </c>
      <c r="J22" s="274" t="s">
        <v>330</v>
      </c>
      <c r="K22" s="259" t="s">
        <v>1455</v>
      </c>
      <c r="L22" s="275" t="s">
        <v>319</v>
      </c>
      <c r="M22" s="394"/>
      <c r="N22" s="394"/>
      <c r="O22" s="110" t="s">
        <v>65</v>
      </c>
      <c r="P22" s="35"/>
      <c r="Q22" s="35"/>
      <c r="R22" s="35"/>
    </row>
    <row r="23" spans="2:18" ht="16.5" x14ac:dyDescent="0.3">
      <c r="B23" s="393"/>
      <c r="C23" s="394"/>
      <c r="D23" s="314">
        <v>29</v>
      </c>
      <c r="E23" s="64" t="s">
        <v>1072</v>
      </c>
      <c r="F23" s="70" t="s">
        <v>320</v>
      </c>
      <c r="G23" s="105" t="s">
        <v>1073</v>
      </c>
      <c r="H23" s="105"/>
      <c r="I23" s="64" t="s">
        <v>261</v>
      </c>
      <c r="J23" s="106" t="s">
        <v>330</v>
      </c>
      <c r="K23" s="108">
        <v>41192</v>
      </c>
      <c r="L23" s="104" t="s">
        <v>319</v>
      </c>
      <c r="M23" s="394"/>
      <c r="N23" s="394"/>
      <c r="O23" s="110" t="s">
        <v>65</v>
      </c>
      <c r="P23" s="35"/>
      <c r="Q23" s="35"/>
      <c r="R23" s="35"/>
    </row>
    <row r="24" spans="2:18" ht="16.5" x14ac:dyDescent="0.3">
      <c r="B24" s="393"/>
      <c r="C24" s="394"/>
      <c r="D24" s="314">
        <v>28</v>
      </c>
      <c r="E24" s="221" t="s">
        <v>1088</v>
      </c>
      <c r="F24" s="105">
        <v>0.99999000000000005</v>
      </c>
      <c r="G24" s="105" t="s">
        <v>1462</v>
      </c>
      <c r="H24" s="105"/>
      <c r="I24" s="221" t="s">
        <v>331</v>
      </c>
      <c r="J24" s="106" t="s">
        <v>330</v>
      </c>
      <c r="K24" s="222">
        <v>41309</v>
      </c>
      <c r="L24" s="44" t="s">
        <v>319</v>
      </c>
      <c r="M24" s="394"/>
      <c r="N24" s="394"/>
      <c r="O24" s="110" t="s">
        <v>65</v>
      </c>
      <c r="P24" s="35"/>
      <c r="Q24" s="35"/>
      <c r="R24" s="35"/>
    </row>
    <row r="25" spans="2:18" ht="16.5" x14ac:dyDescent="0.3">
      <c r="B25" s="393"/>
      <c r="C25" s="394"/>
      <c r="D25" s="314">
        <v>32</v>
      </c>
      <c r="E25" s="276" t="s">
        <v>1051</v>
      </c>
      <c r="F25" s="277">
        <v>99.8</v>
      </c>
      <c r="G25" s="277" t="s">
        <v>1470</v>
      </c>
      <c r="H25" s="278"/>
      <c r="I25" s="279" t="s">
        <v>245</v>
      </c>
      <c r="J25" s="280" t="s">
        <v>1457</v>
      </c>
      <c r="K25" s="281" t="s">
        <v>420</v>
      </c>
      <c r="L25" s="282" t="s">
        <v>511</v>
      </c>
      <c r="M25" s="394"/>
      <c r="N25" s="394"/>
      <c r="O25" s="110"/>
      <c r="P25" s="35"/>
      <c r="Q25" s="35"/>
      <c r="R25" s="35"/>
    </row>
    <row r="26" spans="2:18" ht="16.5" x14ac:dyDescent="0.3">
      <c r="B26" s="393"/>
      <c r="C26" s="394"/>
      <c r="D26" s="314">
        <v>25</v>
      </c>
      <c r="E26" s="71" t="s">
        <v>328</v>
      </c>
      <c r="F26" s="105">
        <v>0.99999000000000005</v>
      </c>
      <c r="G26" s="105" t="s">
        <v>510</v>
      </c>
      <c r="H26" s="105">
        <v>0.99999000000000005</v>
      </c>
      <c r="I26" s="71" t="s">
        <v>267</v>
      </c>
      <c r="J26" s="106" t="s">
        <v>418</v>
      </c>
      <c r="K26" s="109" t="s">
        <v>420</v>
      </c>
      <c r="L26" s="44" t="s">
        <v>319</v>
      </c>
      <c r="M26" s="394"/>
      <c r="N26" s="394"/>
      <c r="O26" s="110" t="s">
        <v>65</v>
      </c>
      <c r="P26" s="35"/>
      <c r="Q26" s="35"/>
      <c r="R26" s="35"/>
    </row>
    <row r="27" spans="2:18" ht="17.25" thickBot="1" x14ac:dyDescent="0.35">
      <c r="B27" s="391"/>
      <c r="C27" s="389"/>
      <c r="D27" s="325"/>
      <c r="E27" s="326" t="s">
        <v>264</v>
      </c>
      <c r="F27" s="327" t="s">
        <v>33</v>
      </c>
      <c r="G27" s="327"/>
      <c r="H27" s="327" t="s">
        <v>33</v>
      </c>
      <c r="I27" s="326" t="s">
        <v>33</v>
      </c>
      <c r="J27" s="328" t="s">
        <v>422</v>
      </c>
      <c r="K27" s="329" t="s">
        <v>420</v>
      </c>
      <c r="L27" s="330" t="s">
        <v>319</v>
      </c>
      <c r="M27" s="389"/>
      <c r="N27" s="389"/>
      <c r="O27" s="110" t="s">
        <v>65</v>
      </c>
      <c r="P27" s="35"/>
      <c r="Q27" s="35"/>
      <c r="R27" s="35"/>
    </row>
    <row r="28" spans="2:18" ht="19.5" customHeight="1" x14ac:dyDescent="0.3">
      <c r="B28" s="390" t="s">
        <v>323</v>
      </c>
      <c r="C28" s="397" t="s">
        <v>279</v>
      </c>
      <c r="D28" s="317">
        <v>14</v>
      </c>
      <c r="E28" s="57" t="s">
        <v>419</v>
      </c>
      <c r="F28" s="72" t="s">
        <v>329</v>
      </c>
      <c r="G28" s="72" t="s">
        <v>1083</v>
      </c>
      <c r="H28" s="72"/>
      <c r="I28" s="57" t="s">
        <v>245</v>
      </c>
      <c r="J28" s="57" t="s">
        <v>262</v>
      </c>
      <c r="K28" s="107">
        <v>40886</v>
      </c>
      <c r="L28" s="58" t="s">
        <v>319</v>
      </c>
      <c r="M28" s="394" t="s">
        <v>256</v>
      </c>
      <c r="N28" s="400" t="s">
        <v>257</v>
      </c>
      <c r="O28" s="110" t="s">
        <v>65</v>
      </c>
      <c r="P28" s="35"/>
      <c r="Q28" s="35"/>
      <c r="R28" s="35"/>
    </row>
    <row r="29" spans="2:18" ht="19.5" customHeight="1" x14ac:dyDescent="0.3">
      <c r="B29" s="393"/>
      <c r="C29" s="398"/>
      <c r="D29" s="318">
        <v>15</v>
      </c>
      <c r="E29" s="205" t="s">
        <v>326</v>
      </c>
      <c r="F29" s="206">
        <v>0.99999000000000005</v>
      </c>
      <c r="G29" s="209" t="s">
        <v>1444</v>
      </c>
      <c r="H29" s="206"/>
      <c r="I29" s="205" t="s">
        <v>267</v>
      </c>
      <c r="J29" s="62" t="s">
        <v>262</v>
      </c>
      <c r="K29" s="213" t="s">
        <v>1445</v>
      </c>
      <c r="L29" s="63" t="s">
        <v>319</v>
      </c>
      <c r="M29" s="394"/>
      <c r="N29" s="400"/>
      <c r="O29" s="110" t="s">
        <v>65</v>
      </c>
      <c r="P29" s="35"/>
      <c r="Q29" s="35"/>
      <c r="R29" s="35"/>
    </row>
    <row r="30" spans="2:18" ht="19.5" customHeight="1" x14ac:dyDescent="0.3">
      <c r="B30" s="393"/>
      <c r="C30" s="398"/>
      <c r="D30" s="318">
        <v>16</v>
      </c>
      <c r="E30" s="62" t="s">
        <v>334</v>
      </c>
      <c r="F30" s="73">
        <v>0.99999000000000005</v>
      </c>
      <c r="G30" s="73" t="s">
        <v>1084</v>
      </c>
      <c r="H30" s="73"/>
      <c r="I30" s="62" t="s">
        <v>331</v>
      </c>
      <c r="J30" s="62" t="s">
        <v>262</v>
      </c>
      <c r="K30" s="62" t="s">
        <v>420</v>
      </c>
      <c r="L30" s="63" t="s">
        <v>319</v>
      </c>
      <c r="M30" s="394"/>
      <c r="N30" s="400"/>
      <c r="O30" s="110" t="s">
        <v>65</v>
      </c>
      <c r="P30" s="35"/>
      <c r="Q30" s="35"/>
      <c r="R30" s="35"/>
    </row>
    <row r="31" spans="2:18" ht="19.5" customHeight="1" x14ac:dyDescent="0.3">
      <c r="B31" s="393"/>
      <c r="C31" s="398"/>
      <c r="D31" s="318">
        <v>17</v>
      </c>
      <c r="E31" s="75" t="s">
        <v>335</v>
      </c>
      <c r="F31" s="73">
        <v>0.99999000000000005</v>
      </c>
      <c r="G31" s="73" t="s">
        <v>1085</v>
      </c>
      <c r="H31" s="63"/>
      <c r="I31" s="75" t="s">
        <v>245</v>
      </c>
      <c r="J31" s="62" t="s">
        <v>262</v>
      </c>
      <c r="K31" s="62" t="s">
        <v>420</v>
      </c>
      <c r="L31" s="63" t="s">
        <v>319</v>
      </c>
      <c r="M31" s="394"/>
      <c r="N31" s="400"/>
      <c r="O31" s="110" t="s">
        <v>65</v>
      </c>
      <c r="P31" s="35"/>
      <c r="Q31" s="35"/>
      <c r="R31" s="35"/>
    </row>
    <row r="32" spans="2:18" ht="20.25" customHeight="1" x14ac:dyDescent="0.3">
      <c r="B32" s="393"/>
      <c r="C32" s="398"/>
      <c r="D32" s="318">
        <v>18</v>
      </c>
      <c r="E32" s="62" t="s">
        <v>1467</v>
      </c>
      <c r="F32" s="73">
        <v>0.99999000000000005</v>
      </c>
      <c r="G32" s="73" t="s">
        <v>524</v>
      </c>
      <c r="H32" s="63"/>
      <c r="I32" s="62" t="s">
        <v>271</v>
      </c>
      <c r="J32" s="62" t="s">
        <v>262</v>
      </c>
      <c r="K32" s="62" t="s">
        <v>420</v>
      </c>
      <c r="L32" s="63" t="s">
        <v>319</v>
      </c>
      <c r="M32" s="394"/>
      <c r="N32" s="400"/>
      <c r="O32" s="110" t="s">
        <v>65</v>
      </c>
      <c r="P32" s="35"/>
      <c r="Q32" s="35"/>
      <c r="R32" s="35"/>
    </row>
    <row r="33" spans="2:18" ht="16.5" x14ac:dyDescent="0.3">
      <c r="B33" s="393"/>
      <c r="C33" s="398"/>
      <c r="D33" s="318">
        <v>19</v>
      </c>
      <c r="E33" s="62" t="s">
        <v>265</v>
      </c>
      <c r="F33" s="76">
        <v>0.99999499999999997</v>
      </c>
      <c r="G33" s="76" t="s">
        <v>1086</v>
      </c>
      <c r="H33" s="73"/>
      <c r="I33" s="62" t="s">
        <v>246</v>
      </c>
      <c r="J33" s="62" t="s">
        <v>262</v>
      </c>
      <c r="K33" s="62" t="s">
        <v>1446</v>
      </c>
      <c r="L33" s="63" t="s">
        <v>319</v>
      </c>
      <c r="M33" s="394"/>
      <c r="N33" s="400"/>
      <c r="O33" s="110" t="s">
        <v>65</v>
      </c>
      <c r="P33" s="35"/>
      <c r="Q33" s="35"/>
      <c r="R33" s="35"/>
    </row>
    <row r="34" spans="2:18" ht="16.5" x14ac:dyDescent="0.3">
      <c r="B34" s="393"/>
      <c r="C34" s="398"/>
      <c r="D34" s="318">
        <v>20</v>
      </c>
      <c r="E34" s="62" t="s">
        <v>1465</v>
      </c>
      <c r="F34" s="73">
        <v>0.99999000000000005</v>
      </c>
      <c r="G34" s="73" t="s">
        <v>1087</v>
      </c>
      <c r="H34" s="63"/>
      <c r="I34" s="62" t="s">
        <v>272</v>
      </c>
      <c r="J34" s="62" t="s">
        <v>262</v>
      </c>
      <c r="K34" s="62" t="s">
        <v>420</v>
      </c>
      <c r="L34" s="63" t="s">
        <v>319</v>
      </c>
      <c r="M34" s="394"/>
      <c r="N34" s="400"/>
      <c r="O34" s="110" t="s">
        <v>65</v>
      </c>
      <c r="P34" s="35"/>
      <c r="Q34" s="35"/>
      <c r="R34" s="35"/>
    </row>
    <row r="35" spans="2:18" ht="16.5" x14ac:dyDescent="0.3">
      <c r="B35" s="393"/>
      <c r="C35" s="398"/>
      <c r="D35" s="318">
        <v>21</v>
      </c>
      <c r="E35" s="71" t="s">
        <v>1466</v>
      </c>
      <c r="F35" s="73">
        <v>0.99999000000000005</v>
      </c>
      <c r="G35" s="105" t="s">
        <v>525</v>
      </c>
      <c r="H35" s="99"/>
      <c r="I35" s="71" t="s">
        <v>273</v>
      </c>
      <c r="J35" s="62" t="s">
        <v>262</v>
      </c>
      <c r="K35" s="214" t="s">
        <v>433</v>
      </c>
      <c r="L35" s="63" t="s">
        <v>319</v>
      </c>
      <c r="M35" s="394"/>
      <c r="N35" s="400"/>
      <c r="O35" s="110" t="s">
        <v>65</v>
      </c>
      <c r="P35" s="35"/>
      <c r="Q35" s="35"/>
      <c r="R35" s="35"/>
    </row>
    <row r="36" spans="2:18" ht="17.25" thickBot="1" x14ac:dyDescent="0.35">
      <c r="B36" s="391"/>
      <c r="C36" s="399"/>
      <c r="D36" s="319"/>
      <c r="E36" s="65"/>
      <c r="F36" s="74"/>
      <c r="G36" s="74"/>
      <c r="H36" s="77"/>
      <c r="I36" s="65"/>
      <c r="J36" s="65"/>
      <c r="K36" s="133"/>
      <c r="L36" s="66"/>
      <c r="M36" s="389"/>
      <c r="N36" s="403"/>
      <c r="O36" s="110" t="s">
        <v>65</v>
      </c>
      <c r="P36" s="35"/>
      <c r="Q36" s="35"/>
      <c r="R36" s="35"/>
    </row>
    <row r="37" spans="2:18" ht="16.5" x14ac:dyDescent="0.3">
      <c r="B37" s="393" t="s">
        <v>324</v>
      </c>
      <c r="C37" s="394" t="s">
        <v>2</v>
      </c>
      <c r="D37" s="314">
        <v>13</v>
      </c>
      <c r="E37" s="78" t="s">
        <v>268</v>
      </c>
      <c r="F37" s="79">
        <v>0.99</v>
      </c>
      <c r="G37" s="79" t="s">
        <v>1065</v>
      </c>
      <c r="H37" s="79"/>
      <c r="I37" s="78" t="s">
        <v>269</v>
      </c>
      <c r="J37" s="78" t="s">
        <v>262</v>
      </c>
      <c r="K37" s="78" t="s">
        <v>1447</v>
      </c>
      <c r="L37" s="97" t="s">
        <v>319</v>
      </c>
      <c r="M37" s="388" t="s">
        <v>256</v>
      </c>
      <c r="N37" s="388" t="s">
        <v>257</v>
      </c>
      <c r="O37" s="110" t="s">
        <v>65</v>
      </c>
      <c r="P37" s="35"/>
      <c r="Q37" s="35"/>
      <c r="R37" s="35"/>
    </row>
    <row r="38" spans="2:18" ht="16.5" x14ac:dyDescent="0.3">
      <c r="B38" s="393"/>
      <c r="C38" s="394"/>
      <c r="D38" s="314">
        <v>11</v>
      </c>
      <c r="E38" s="62" t="s">
        <v>325</v>
      </c>
      <c r="F38" s="73">
        <v>0.99999000000000005</v>
      </c>
      <c r="G38" s="73" t="s">
        <v>1448</v>
      </c>
      <c r="H38" s="73"/>
      <c r="I38" s="62" t="s">
        <v>337</v>
      </c>
      <c r="J38" s="78" t="s">
        <v>262</v>
      </c>
      <c r="K38" s="103" t="s">
        <v>1067</v>
      </c>
      <c r="L38" s="63" t="s">
        <v>319</v>
      </c>
      <c r="M38" s="394"/>
      <c r="N38" s="394"/>
      <c r="O38" s="110" t="s">
        <v>65</v>
      </c>
      <c r="P38" s="35"/>
      <c r="Q38" s="35"/>
      <c r="R38" s="35"/>
    </row>
    <row r="39" spans="2:18" ht="17.25" thickBot="1" x14ac:dyDescent="0.35">
      <c r="B39" s="393"/>
      <c r="C39" s="395"/>
      <c r="D39" s="315">
        <v>12</v>
      </c>
      <c r="E39" s="62" t="s">
        <v>326</v>
      </c>
      <c r="F39" s="73">
        <v>0.99999000000000005</v>
      </c>
      <c r="G39" s="73" t="s">
        <v>1449</v>
      </c>
      <c r="H39" s="73"/>
      <c r="I39" s="62" t="s">
        <v>255</v>
      </c>
      <c r="J39" s="49" t="s">
        <v>262</v>
      </c>
      <c r="K39" s="103" t="s">
        <v>1066</v>
      </c>
      <c r="L39" s="104" t="s">
        <v>319</v>
      </c>
      <c r="M39" s="389"/>
      <c r="N39" s="389"/>
      <c r="O39" s="110" t="s">
        <v>65</v>
      </c>
      <c r="P39" s="35"/>
      <c r="Q39" s="35"/>
      <c r="R39" s="35"/>
    </row>
    <row r="40" spans="2:18" ht="15.75" customHeight="1" x14ac:dyDescent="0.3">
      <c r="B40" s="390" t="s">
        <v>254</v>
      </c>
      <c r="C40" s="388" t="s">
        <v>90</v>
      </c>
      <c r="D40" s="312">
        <v>8</v>
      </c>
      <c r="E40" s="59" t="s">
        <v>1062</v>
      </c>
      <c r="F40" s="72">
        <v>0.998</v>
      </c>
      <c r="G40" s="72" t="s">
        <v>1063</v>
      </c>
      <c r="H40" s="72"/>
      <c r="I40" s="59" t="s">
        <v>246</v>
      </c>
      <c r="J40" s="57" t="s">
        <v>262</v>
      </c>
      <c r="K40" s="102" t="s">
        <v>1064</v>
      </c>
      <c r="L40" s="58" t="s">
        <v>319</v>
      </c>
      <c r="M40" s="388" t="s">
        <v>256</v>
      </c>
      <c r="N40" s="402" t="s">
        <v>257</v>
      </c>
      <c r="O40" s="110" t="s">
        <v>65</v>
      </c>
      <c r="P40" s="35"/>
      <c r="Q40" s="35"/>
      <c r="R40" s="35"/>
    </row>
    <row r="41" spans="2:18" ht="15.75" customHeight="1" thickBot="1" x14ac:dyDescent="0.35">
      <c r="B41" s="391"/>
      <c r="C41" s="389"/>
      <c r="D41" s="313">
        <v>9</v>
      </c>
      <c r="E41" s="80" t="s">
        <v>333</v>
      </c>
      <c r="F41" s="74">
        <v>0.99999000000000005</v>
      </c>
      <c r="G41" s="74" t="s">
        <v>1450</v>
      </c>
      <c r="H41" s="74"/>
      <c r="I41" s="80" t="s">
        <v>245</v>
      </c>
      <c r="J41" s="65" t="s">
        <v>322</v>
      </c>
      <c r="K41" s="65" t="s">
        <v>420</v>
      </c>
      <c r="L41" s="66" t="s">
        <v>319</v>
      </c>
      <c r="M41" s="389"/>
      <c r="N41" s="403"/>
      <c r="O41" s="110" t="s">
        <v>65</v>
      </c>
      <c r="P41" s="35"/>
      <c r="Q41" s="35"/>
      <c r="R41" s="35"/>
    </row>
    <row r="42" spans="2:18" ht="15.75" customHeight="1" thickBot="1" x14ac:dyDescent="0.35">
      <c r="B42" s="390" t="s">
        <v>254</v>
      </c>
      <c r="C42" s="388" t="s">
        <v>72</v>
      </c>
      <c r="D42" s="312">
        <v>10</v>
      </c>
      <c r="E42" s="57" t="s">
        <v>321</v>
      </c>
      <c r="F42" s="72">
        <v>0.998</v>
      </c>
      <c r="G42" s="72" t="s">
        <v>1451</v>
      </c>
      <c r="H42" s="72"/>
      <c r="I42" s="57" t="s">
        <v>267</v>
      </c>
      <c r="J42" s="57" t="s">
        <v>262</v>
      </c>
      <c r="K42" s="258">
        <v>41644</v>
      </c>
      <c r="L42" s="63" t="s">
        <v>319</v>
      </c>
      <c r="M42" s="61" t="s">
        <v>122</v>
      </c>
      <c r="N42" s="332" t="s">
        <v>123</v>
      </c>
      <c r="O42" s="110" t="s">
        <v>65</v>
      </c>
      <c r="P42" s="35"/>
      <c r="Q42" s="35"/>
      <c r="R42" s="35"/>
    </row>
    <row r="43" spans="2:18" ht="20.25" customHeight="1" thickBot="1" x14ac:dyDescent="0.35">
      <c r="B43" s="391"/>
      <c r="C43" s="389"/>
      <c r="D43" s="313">
        <v>36</v>
      </c>
      <c r="E43" s="57" t="s">
        <v>321</v>
      </c>
      <c r="F43" s="72">
        <v>0.998</v>
      </c>
      <c r="G43" s="74" t="s">
        <v>1642</v>
      </c>
      <c r="H43" s="74"/>
      <c r="I43" s="65" t="s">
        <v>267</v>
      </c>
      <c r="J43" s="203" t="s">
        <v>262</v>
      </c>
      <c r="K43" s="101">
        <v>41975</v>
      </c>
      <c r="L43" s="66" t="s">
        <v>319</v>
      </c>
      <c r="M43" s="68" t="s">
        <v>256</v>
      </c>
      <c r="N43" s="333" t="s">
        <v>257</v>
      </c>
      <c r="O43" s="110" t="s">
        <v>65</v>
      </c>
      <c r="P43" s="35"/>
      <c r="Q43" s="35"/>
      <c r="R43" s="35"/>
    </row>
    <row r="44" spans="2:18" ht="15.75" customHeight="1" x14ac:dyDescent="0.25"/>
    <row r="45" spans="2:18" ht="15.75" customHeight="1" x14ac:dyDescent="0.25"/>
    <row r="46" spans="2:18" ht="15" customHeight="1" x14ac:dyDescent="0.3">
      <c r="I46" s="100" t="s">
        <v>416</v>
      </c>
    </row>
    <row r="47" spans="2:18" ht="15" customHeight="1" x14ac:dyDescent="0.25"/>
    <row r="51" spans="5:5" x14ac:dyDescent="0.25">
      <c r="E51" s="223" t="s">
        <v>1472</v>
      </c>
    </row>
  </sheetData>
  <mergeCells count="28">
    <mergeCell ref="N11:N12"/>
    <mergeCell ref="N13:N27"/>
    <mergeCell ref="N28:N36"/>
    <mergeCell ref="M37:M39"/>
    <mergeCell ref="N37:N39"/>
    <mergeCell ref="C40:C41"/>
    <mergeCell ref="B40:B41"/>
    <mergeCell ref="B7:B10"/>
    <mergeCell ref="B11:B27"/>
    <mergeCell ref="M11:M12"/>
    <mergeCell ref="M13:M27"/>
    <mergeCell ref="M7:M10"/>
    <mergeCell ref="C42:C43"/>
    <mergeCell ref="B42:B43"/>
    <mergeCell ref="B1:O1"/>
    <mergeCell ref="B37:B39"/>
    <mergeCell ref="C37:C39"/>
    <mergeCell ref="C11:C12"/>
    <mergeCell ref="C13:C27"/>
    <mergeCell ref="B28:B36"/>
    <mergeCell ref="C28:C36"/>
    <mergeCell ref="M28:M36"/>
    <mergeCell ref="C4:C6"/>
    <mergeCell ref="B4:B6"/>
    <mergeCell ref="N7:N10"/>
    <mergeCell ref="C7:C10"/>
    <mergeCell ref="N40:N41"/>
    <mergeCell ref="M40:M41"/>
  </mergeCells>
  <pageMargins left="0.7" right="0.7" top="0.75" bottom="0.75" header="0.3" footer="0.3"/>
  <pageSetup scale="40" orientation="landscape" horizontalDpi="4294967293" verticalDpi="4294967293"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2:J23"/>
  <sheetViews>
    <sheetView showGridLines="0" topLeftCell="A10" workbookViewId="0">
      <selection activeCell="B4" sqref="B4:E4"/>
    </sheetView>
  </sheetViews>
  <sheetFormatPr defaultColWidth="8.85546875" defaultRowHeight="15" x14ac:dyDescent="0.25"/>
  <cols>
    <col min="2" max="2" width="31.42578125" bestFit="1" customWidth="1"/>
    <col min="3" max="3" width="39" customWidth="1"/>
    <col min="4" max="4" width="31.140625" customWidth="1"/>
    <col min="5" max="5" width="40.140625" customWidth="1"/>
  </cols>
  <sheetData>
    <row r="2" spans="2:7" ht="36" x14ac:dyDescent="0.55000000000000004">
      <c r="B2" s="408" t="s">
        <v>313</v>
      </c>
      <c r="C2" s="408"/>
      <c r="D2" s="408"/>
      <c r="E2" s="408"/>
    </row>
    <row r="3" spans="2:7" ht="36" x14ac:dyDescent="0.55000000000000004">
      <c r="B3" s="297"/>
      <c r="C3" s="408" t="s">
        <v>1657</v>
      </c>
      <c r="D3" s="408"/>
      <c r="E3" s="297"/>
    </row>
    <row r="4" spans="2:7" s="45" customFormat="1" ht="33.75" x14ac:dyDescent="0.5">
      <c r="B4" s="412" t="s">
        <v>1540</v>
      </c>
      <c r="C4" s="412"/>
      <c r="D4" s="412"/>
      <c r="E4" s="412"/>
      <c r="F4" s="302"/>
      <c r="G4" s="302"/>
    </row>
    <row r="5" spans="2:7" s="45" customFormat="1" ht="33.75" x14ac:dyDescent="0.5">
      <c r="B5" s="104"/>
      <c r="C5" s="303"/>
      <c r="D5" s="303"/>
      <c r="E5" s="303"/>
      <c r="F5" s="302"/>
      <c r="G5" s="302"/>
    </row>
    <row r="6" spans="2:7" x14ac:dyDescent="0.25">
      <c r="B6" s="409" t="s">
        <v>287</v>
      </c>
      <c r="C6" s="410" t="s">
        <v>1539</v>
      </c>
      <c r="D6" s="410"/>
      <c r="E6" s="410"/>
    </row>
    <row r="7" spans="2:7" ht="21" customHeight="1" x14ac:dyDescent="0.25">
      <c r="B7" s="409"/>
      <c r="C7" s="410"/>
      <c r="D7" s="410"/>
      <c r="E7" s="410"/>
    </row>
    <row r="8" spans="2:7" x14ac:dyDescent="0.25">
      <c r="B8" s="409" t="s">
        <v>290</v>
      </c>
      <c r="C8" s="410" t="s">
        <v>1541</v>
      </c>
      <c r="D8" s="410"/>
      <c r="E8" s="410"/>
    </row>
    <row r="9" spans="2:7" ht="21" customHeight="1" x14ac:dyDescent="0.25">
      <c r="B9" s="409"/>
      <c r="C9" s="410"/>
      <c r="D9" s="410"/>
      <c r="E9" s="410"/>
    </row>
    <row r="10" spans="2:7" x14ac:dyDescent="0.25">
      <c r="B10" s="409" t="s">
        <v>292</v>
      </c>
      <c r="C10" s="410" t="s">
        <v>1647</v>
      </c>
      <c r="D10" s="410"/>
      <c r="E10" s="410"/>
    </row>
    <row r="11" spans="2:7" ht="21" customHeight="1" x14ac:dyDescent="0.25">
      <c r="B11" s="409"/>
      <c r="C11" s="410"/>
      <c r="D11" s="410"/>
      <c r="E11" s="410"/>
    </row>
    <row r="12" spans="2:7" x14ac:dyDescent="0.25">
      <c r="B12" s="409" t="s">
        <v>293</v>
      </c>
      <c r="C12" s="410" t="s">
        <v>1646</v>
      </c>
      <c r="D12" s="410"/>
      <c r="E12" s="410"/>
    </row>
    <row r="13" spans="2:7" ht="21" customHeight="1" x14ac:dyDescent="0.25">
      <c r="B13" s="409"/>
      <c r="C13" s="410"/>
      <c r="D13" s="410"/>
      <c r="E13" s="410"/>
    </row>
    <row r="14" spans="2:7" x14ac:dyDescent="0.25">
      <c r="B14" s="409" t="s">
        <v>294</v>
      </c>
      <c r="C14" s="410" t="s">
        <v>1648</v>
      </c>
      <c r="D14" s="410"/>
      <c r="E14" s="410"/>
    </row>
    <row r="15" spans="2:7" ht="21" customHeight="1" x14ac:dyDescent="0.25">
      <c r="B15" s="409"/>
      <c r="C15" s="410"/>
      <c r="D15" s="410"/>
      <c r="E15" s="410"/>
      <c r="F15" s="49"/>
    </row>
    <row r="16" spans="2:7" s="299" customFormat="1" ht="21" customHeight="1" x14ac:dyDescent="0.25">
      <c r="B16" s="300"/>
      <c r="C16" s="301"/>
      <c r="D16" s="301"/>
      <c r="E16" s="301"/>
      <c r="F16" s="298"/>
    </row>
    <row r="17" spans="2:10" ht="18.75" x14ac:dyDescent="0.3">
      <c r="B17" s="142" t="s">
        <v>1535</v>
      </c>
      <c r="C17" s="142"/>
      <c r="F17" s="49"/>
    </row>
    <row r="18" spans="2:10" ht="33.75" x14ac:dyDescent="0.5">
      <c r="B18" s="142" t="s">
        <v>1536</v>
      </c>
      <c r="C18" s="142" t="s">
        <v>312</v>
      </c>
      <c r="D18" s="302"/>
      <c r="E18" s="302"/>
      <c r="F18" s="49"/>
    </row>
    <row r="19" spans="2:10" ht="18.75" x14ac:dyDescent="0.3">
      <c r="B19" s="142" t="s">
        <v>1537</v>
      </c>
      <c r="C19" s="142" t="s">
        <v>1538</v>
      </c>
      <c r="D19" s="49"/>
      <c r="E19" s="49"/>
      <c r="F19" s="49"/>
    </row>
    <row r="20" spans="2:10" ht="18.75" x14ac:dyDescent="0.3">
      <c r="B20" s="142"/>
      <c r="C20" s="142"/>
      <c r="D20" s="49"/>
      <c r="E20" s="49"/>
      <c r="F20" s="49"/>
    </row>
    <row r="21" spans="2:10" s="304" customFormat="1" ht="23.25" x14ac:dyDescent="0.35">
      <c r="B21" s="411" t="s">
        <v>1566</v>
      </c>
      <c r="C21" s="411"/>
      <c r="D21" s="411"/>
      <c r="E21" s="411"/>
      <c r="F21" s="310"/>
      <c r="G21" s="311"/>
      <c r="H21" s="311"/>
      <c r="I21" s="311"/>
      <c r="J21" s="311"/>
    </row>
    <row r="22" spans="2:10" ht="18.75" x14ac:dyDescent="0.3">
      <c r="B22" s="411" t="s">
        <v>1567</v>
      </c>
      <c r="C22" s="411"/>
      <c r="D22" s="411"/>
      <c r="E22" s="411"/>
    </row>
    <row r="23" spans="2:10" ht="15.75" x14ac:dyDescent="0.25">
      <c r="B23" s="407" t="s">
        <v>314</v>
      </c>
      <c r="C23" s="407"/>
      <c r="D23" s="407"/>
      <c r="E23" s="407"/>
    </row>
  </sheetData>
  <mergeCells count="16">
    <mergeCell ref="B23:E23"/>
    <mergeCell ref="B2:E2"/>
    <mergeCell ref="B12:B13"/>
    <mergeCell ref="B14:B15"/>
    <mergeCell ref="B6:B7"/>
    <mergeCell ref="B8:B9"/>
    <mergeCell ref="B10:B11"/>
    <mergeCell ref="C6:E7"/>
    <mergeCell ref="C8:E9"/>
    <mergeCell ref="C10:E11"/>
    <mergeCell ref="C12:E13"/>
    <mergeCell ref="C14:E15"/>
    <mergeCell ref="B21:E21"/>
    <mergeCell ref="B22:E22"/>
    <mergeCell ref="B4:E4"/>
    <mergeCell ref="C3:D3"/>
  </mergeCells>
  <pageMargins left="0.7" right="0.7" top="0.75" bottom="0.75" header="0.3" footer="0.3"/>
  <pageSetup scale="86" orientation="landscape" horizontalDpi="4294967293" verticalDpi="4294967293"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2:R29"/>
  <sheetViews>
    <sheetView showGridLines="0" topLeftCell="A13" workbookViewId="0">
      <selection activeCell="D26" sqref="D26"/>
    </sheetView>
  </sheetViews>
  <sheetFormatPr defaultColWidth="8.85546875" defaultRowHeight="18" x14ac:dyDescent="0.25"/>
  <cols>
    <col min="1" max="1" width="8.85546875" style="82"/>
    <col min="2" max="2" width="27.28515625" style="82" bestFit="1" customWidth="1"/>
    <col min="3" max="3" width="9.28515625" style="88" customWidth="1"/>
    <col min="4" max="4" width="9" style="88" customWidth="1"/>
    <col min="5" max="5" width="8.28515625" style="88" customWidth="1"/>
    <col min="6" max="7" width="8.42578125" style="88" customWidth="1"/>
    <col min="8" max="8" width="8.85546875" style="88" customWidth="1"/>
    <col min="9" max="9" width="6" style="88" customWidth="1"/>
    <col min="10" max="10" width="12" style="88" customWidth="1"/>
    <col min="11" max="11" width="16" style="88" customWidth="1"/>
    <col min="12" max="12" width="20.42578125" style="82" customWidth="1"/>
    <col min="13" max="13" width="9.5703125" style="82" bestFit="1" customWidth="1"/>
    <col min="14" max="14" width="13" style="82" customWidth="1"/>
    <col min="15" max="16384" width="8.85546875" style="82"/>
  </cols>
  <sheetData>
    <row r="2" spans="2:18" x14ac:dyDescent="0.25">
      <c r="B2" s="413" t="s">
        <v>387</v>
      </c>
      <c r="C2" s="413"/>
      <c r="D2" s="413"/>
      <c r="E2" s="413"/>
      <c r="F2" s="413"/>
      <c r="G2" s="413"/>
      <c r="H2" s="413"/>
      <c r="I2" s="413"/>
      <c r="J2" s="413"/>
      <c r="K2" s="413"/>
      <c r="L2" s="413"/>
      <c r="M2" s="413"/>
      <c r="N2" s="413"/>
    </row>
    <row r="4" spans="2:18" s="84" customFormat="1" ht="54" x14ac:dyDescent="0.25">
      <c r="B4" s="83" t="s">
        <v>366</v>
      </c>
      <c r="C4" s="91" t="s">
        <v>369</v>
      </c>
      <c r="D4" s="91" t="s">
        <v>370</v>
      </c>
      <c r="E4" s="91" t="s">
        <v>371</v>
      </c>
      <c r="F4" s="91" t="s">
        <v>372</v>
      </c>
      <c r="G4" s="91" t="s">
        <v>373</v>
      </c>
      <c r="H4" s="91" t="s">
        <v>374</v>
      </c>
      <c r="I4" s="91" t="s">
        <v>375</v>
      </c>
      <c r="J4" s="91" t="s">
        <v>376</v>
      </c>
      <c r="K4" s="91" t="s">
        <v>367</v>
      </c>
      <c r="L4" s="91" t="s">
        <v>390</v>
      </c>
      <c r="M4" s="91" t="s">
        <v>393</v>
      </c>
      <c r="N4" s="91" t="s">
        <v>391</v>
      </c>
    </row>
    <row r="5" spans="2:18" s="84" customFormat="1" ht="27" customHeight="1" x14ac:dyDescent="0.25">
      <c r="B5" s="85" t="s">
        <v>368</v>
      </c>
      <c r="C5" s="83">
        <v>5</v>
      </c>
      <c r="D5" s="83">
        <v>30</v>
      </c>
      <c r="E5" s="83">
        <v>0</v>
      </c>
      <c r="F5" s="83">
        <v>0</v>
      </c>
      <c r="G5" s="83">
        <v>28</v>
      </c>
      <c r="H5" s="83">
        <v>0</v>
      </c>
      <c r="I5" s="83">
        <v>300</v>
      </c>
      <c r="J5" s="83">
        <v>500</v>
      </c>
      <c r="K5" s="86">
        <v>5</v>
      </c>
      <c r="L5" s="83" t="s">
        <v>392</v>
      </c>
      <c r="M5" s="83"/>
      <c r="N5" s="91"/>
    </row>
    <row r="6" spans="2:18" s="84" customFormat="1" ht="27" customHeight="1" thickBot="1" x14ac:dyDescent="0.3">
      <c r="B6" s="85" t="s">
        <v>377</v>
      </c>
      <c r="C6" s="83">
        <v>13</v>
      </c>
      <c r="D6" s="83">
        <v>0</v>
      </c>
      <c r="E6" s="83">
        <v>12</v>
      </c>
      <c r="F6" s="83">
        <v>0</v>
      </c>
      <c r="G6" s="83">
        <v>0</v>
      </c>
      <c r="H6" s="83">
        <v>30</v>
      </c>
      <c r="I6" s="83">
        <v>250</v>
      </c>
      <c r="J6" s="83">
        <v>800</v>
      </c>
      <c r="K6" s="86">
        <v>2.5</v>
      </c>
      <c r="L6" s="83"/>
      <c r="M6" s="83"/>
      <c r="N6" s="91"/>
    </row>
    <row r="7" spans="2:18" s="84" customFormat="1" ht="27" customHeight="1" thickBot="1" x14ac:dyDescent="0.3">
      <c r="B7" s="85" t="s">
        <v>378</v>
      </c>
      <c r="C7" s="83">
        <v>20</v>
      </c>
      <c r="D7" s="83">
        <v>0</v>
      </c>
      <c r="E7" s="83">
        <v>12</v>
      </c>
      <c r="F7" s="83">
        <v>0</v>
      </c>
      <c r="G7" s="83">
        <v>0</v>
      </c>
      <c r="H7" s="83">
        <v>30</v>
      </c>
      <c r="I7" s="83">
        <v>250</v>
      </c>
      <c r="J7" s="83">
        <v>800</v>
      </c>
      <c r="K7" s="86">
        <v>1</v>
      </c>
      <c r="L7" s="83"/>
      <c r="M7" s="83"/>
      <c r="N7" s="91"/>
      <c r="Q7" s="306">
        <v>709.2</v>
      </c>
      <c r="R7" s="308">
        <v>23.64</v>
      </c>
    </row>
    <row r="8" spans="2:18" s="84" customFormat="1" ht="27" customHeight="1" thickBot="1" x14ac:dyDescent="0.3">
      <c r="B8" s="85" t="s">
        <v>378</v>
      </c>
      <c r="C8" s="83">
        <v>14</v>
      </c>
      <c r="D8" s="83">
        <v>0</v>
      </c>
      <c r="E8" s="83">
        <v>12</v>
      </c>
      <c r="F8" s="83">
        <v>0</v>
      </c>
      <c r="G8" s="83">
        <v>0</v>
      </c>
      <c r="H8" s="83">
        <v>30</v>
      </c>
      <c r="I8" s="83">
        <v>250</v>
      </c>
      <c r="J8" s="83">
        <v>800</v>
      </c>
      <c r="K8" s="86">
        <v>8</v>
      </c>
      <c r="L8" s="83"/>
      <c r="M8" s="83"/>
      <c r="N8" s="91"/>
      <c r="Q8" s="307">
        <v>711.6</v>
      </c>
      <c r="R8" s="309">
        <v>23.72</v>
      </c>
    </row>
    <row r="9" spans="2:18" s="84" customFormat="1" ht="27" customHeight="1" thickBot="1" x14ac:dyDescent="0.3">
      <c r="B9" s="85" t="s">
        <v>379</v>
      </c>
      <c r="C9" s="83">
        <v>15</v>
      </c>
      <c r="D9" s="83">
        <v>50</v>
      </c>
      <c r="E9" s="83">
        <v>0</v>
      </c>
      <c r="F9" s="83">
        <v>0</v>
      </c>
      <c r="G9" s="83">
        <v>0</v>
      </c>
      <c r="H9" s="83">
        <v>30</v>
      </c>
      <c r="I9" s="83">
        <v>250</v>
      </c>
      <c r="J9" s="83">
        <v>800</v>
      </c>
      <c r="K9" s="86">
        <v>5</v>
      </c>
      <c r="L9" s="83"/>
      <c r="M9" s="83"/>
      <c r="N9" s="91"/>
      <c r="Q9" s="307">
        <v>725.6</v>
      </c>
      <c r="R9" s="309">
        <v>24.19</v>
      </c>
    </row>
    <row r="10" spans="2:18" s="84" customFormat="1" ht="27" customHeight="1" x14ac:dyDescent="0.25">
      <c r="B10" s="85" t="s">
        <v>1559</v>
      </c>
      <c r="C10" s="83" t="s">
        <v>1564</v>
      </c>
      <c r="D10" s="83">
        <v>50</v>
      </c>
      <c r="E10" s="83">
        <v>0</v>
      </c>
      <c r="F10" s="83">
        <v>0</v>
      </c>
      <c r="G10" s="83">
        <v>0</v>
      </c>
      <c r="H10" s="83">
        <v>30</v>
      </c>
      <c r="I10" s="83">
        <v>250</v>
      </c>
      <c r="J10" s="305">
        <v>100</v>
      </c>
      <c r="K10" s="86">
        <v>5</v>
      </c>
      <c r="L10" s="83" t="s">
        <v>1560</v>
      </c>
      <c r="M10" s="83">
        <v>23.849999999999998</v>
      </c>
      <c r="N10" s="91"/>
      <c r="P10" s="84" t="s">
        <v>1562</v>
      </c>
      <c r="Q10" s="84">
        <f>AVERAGE(Q7:Q9)</f>
        <v>715.4666666666667</v>
      </c>
      <c r="R10" s="84">
        <f>AVERAGE(R7:R9)</f>
        <v>23.849999999999998</v>
      </c>
    </row>
    <row r="11" spans="2:18" s="84" customFormat="1" ht="27" customHeight="1" thickBot="1" x14ac:dyDescent="0.3">
      <c r="B11" s="85" t="s">
        <v>1559</v>
      </c>
      <c r="C11" s="83" t="s">
        <v>1565</v>
      </c>
      <c r="D11" s="83">
        <v>50</v>
      </c>
      <c r="E11" s="83">
        <v>0</v>
      </c>
      <c r="F11" s="83">
        <v>0</v>
      </c>
      <c r="G11" s="83">
        <v>0</v>
      </c>
      <c r="H11" s="83">
        <v>30</v>
      </c>
      <c r="I11" s="83">
        <v>250</v>
      </c>
      <c r="J11" s="305">
        <v>100</v>
      </c>
      <c r="K11" s="86">
        <v>5</v>
      </c>
      <c r="L11" s="83" t="s">
        <v>1561</v>
      </c>
      <c r="M11" s="86">
        <v>23.466666666666665</v>
      </c>
      <c r="N11" s="91"/>
    </row>
    <row r="12" spans="2:18" s="84" customFormat="1" ht="27" customHeight="1" thickBot="1" x14ac:dyDescent="0.3">
      <c r="B12" s="85" t="s">
        <v>380</v>
      </c>
      <c r="C12" s="83">
        <v>6</v>
      </c>
      <c r="D12" s="83">
        <v>50</v>
      </c>
      <c r="E12" s="83">
        <v>0</v>
      </c>
      <c r="F12" s="83">
        <v>0</v>
      </c>
      <c r="G12" s="83">
        <v>0</v>
      </c>
      <c r="H12" s="83">
        <v>30</v>
      </c>
      <c r="I12" s="83">
        <v>300</v>
      </c>
      <c r="J12" s="83">
        <v>800</v>
      </c>
      <c r="K12" s="86">
        <v>5</v>
      </c>
      <c r="L12" s="83"/>
      <c r="M12" s="83"/>
      <c r="N12" s="91"/>
      <c r="Q12" s="306">
        <v>474.4</v>
      </c>
      <c r="R12" s="308">
        <v>23.72</v>
      </c>
    </row>
    <row r="13" spans="2:18" s="84" customFormat="1" ht="27" customHeight="1" thickBot="1" x14ac:dyDescent="0.3">
      <c r="B13" s="85" t="s">
        <v>381</v>
      </c>
      <c r="C13" s="83">
        <v>22</v>
      </c>
      <c r="D13" s="83">
        <v>10</v>
      </c>
      <c r="E13" s="83">
        <v>15</v>
      </c>
      <c r="F13" s="83">
        <v>0</v>
      </c>
      <c r="G13" s="83">
        <v>0</v>
      </c>
      <c r="H13" s="83">
        <v>10</v>
      </c>
      <c r="I13" s="83">
        <v>250</v>
      </c>
      <c r="J13" s="83">
        <v>800</v>
      </c>
      <c r="K13" s="86">
        <v>5</v>
      </c>
      <c r="L13" s="92" t="s">
        <v>1032</v>
      </c>
      <c r="M13" s="83"/>
      <c r="N13" s="91"/>
      <c r="Q13" s="307">
        <v>463.1</v>
      </c>
      <c r="R13" s="309">
        <v>23.16</v>
      </c>
    </row>
    <row r="14" spans="2:18" s="84" customFormat="1" ht="27" customHeight="1" thickBot="1" x14ac:dyDescent="0.3">
      <c r="B14" s="85" t="s">
        <v>389</v>
      </c>
      <c r="C14" s="83"/>
      <c r="D14" s="83">
        <v>0</v>
      </c>
      <c r="E14" s="83">
        <v>0</v>
      </c>
      <c r="F14" s="83">
        <v>0</v>
      </c>
      <c r="G14" s="83">
        <v>20</v>
      </c>
      <c r="H14" s="83">
        <v>0</v>
      </c>
      <c r="I14" s="83">
        <v>30</v>
      </c>
      <c r="J14" s="83">
        <v>200</v>
      </c>
      <c r="K14" s="86">
        <v>1</v>
      </c>
      <c r="L14" s="92" t="s">
        <v>1032</v>
      </c>
      <c r="M14" s="83"/>
      <c r="N14" s="91"/>
      <c r="Q14" s="307">
        <v>470.3</v>
      </c>
      <c r="R14" s="309">
        <v>23.52</v>
      </c>
    </row>
    <row r="15" spans="2:18" s="84" customFormat="1" ht="27" customHeight="1" x14ac:dyDescent="0.25">
      <c r="B15" s="85" t="s">
        <v>382</v>
      </c>
      <c r="C15" s="83"/>
      <c r="D15" s="83">
        <v>0</v>
      </c>
      <c r="E15" s="83">
        <v>0</v>
      </c>
      <c r="F15" s="83">
        <v>0</v>
      </c>
      <c r="G15" s="83">
        <v>20</v>
      </c>
      <c r="H15" s="83">
        <v>0</v>
      </c>
      <c r="I15" s="83">
        <v>30</v>
      </c>
      <c r="J15" s="83">
        <v>200</v>
      </c>
      <c r="K15" s="86">
        <v>1</v>
      </c>
      <c r="L15" s="83"/>
      <c r="M15" s="83"/>
      <c r="N15" s="91"/>
      <c r="P15" s="84" t="s">
        <v>1562</v>
      </c>
      <c r="Q15" s="84">
        <f>AVERAGE(Q12:Q14)</f>
        <v>469.26666666666665</v>
      </c>
      <c r="R15" s="84">
        <f>AVERAGE(R12:R14)</f>
        <v>23.466666666666665</v>
      </c>
    </row>
    <row r="16" spans="2:18" s="84" customFormat="1" ht="27" customHeight="1" x14ac:dyDescent="0.25">
      <c r="B16" s="85" t="s">
        <v>383</v>
      </c>
      <c r="C16" s="83">
        <v>18</v>
      </c>
      <c r="D16" s="83">
        <v>0</v>
      </c>
      <c r="E16" s="83">
        <v>0</v>
      </c>
      <c r="F16" s="83">
        <v>50</v>
      </c>
      <c r="G16" s="83">
        <v>0</v>
      </c>
      <c r="H16" s="83">
        <v>30</v>
      </c>
      <c r="I16" s="83">
        <v>250</v>
      </c>
      <c r="J16" s="83">
        <v>650</v>
      </c>
      <c r="K16" s="86">
        <v>4</v>
      </c>
      <c r="L16" s="83" t="s">
        <v>415</v>
      </c>
      <c r="M16" s="83"/>
      <c r="N16" s="91"/>
    </row>
    <row r="17" spans="2:14" s="84" customFormat="1" ht="27" customHeight="1" x14ac:dyDescent="0.25">
      <c r="B17" s="85"/>
      <c r="C17" s="83"/>
      <c r="D17" s="83"/>
      <c r="E17" s="83"/>
      <c r="F17" s="83"/>
      <c r="G17" s="83"/>
      <c r="H17" s="83"/>
      <c r="I17" s="83"/>
      <c r="J17" s="83"/>
      <c r="K17" s="86"/>
      <c r="L17" s="83"/>
      <c r="M17" s="83"/>
      <c r="N17" s="91"/>
    </row>
    <row r="18" spans="2:14" s="84" customFormat="1" ht="27" customHeight="1" x14ac:dyDescent="0.25">
      <c r="B18" s="85"/>
      <c r="C18" s="83"/>
      <c r="D18" s="83"/>
      <c r="E18" s="83"/>
      <c r="F18" s="83"/>
      <c r="G18" s="83"/>
      <c r="H18" s="83"/>
      <c r="I18" s="83"/>
      <c r="J18" s="83"/>
      <c r="K18" s="86"/>
      <c r="L18" s="83"/>
      <c r="M18" s="83"/>
      <c r="N18" s="91"/>
    </row>
    <row r="19" spans="2:14" s="84" customFormat="1" ht="27" customHeight="1" x14ac:dyDescent="0.25">
      <c r="B19" s="85" t="s">
        <v>384</v>
      </c>
      <c r="C19" s="83">
        <v>19</v>
      </c>
      <c r="D19" s="83">
        <v>50</v>
      </c>
      <c r="E19" s="83">
        <v>0</v>
      </c>
      <c r="F19" s="83">
        <v>0</v>
      </c>
      <c r="G19" s="83">
        <v>0</v>
      </c>
      <c r="H19" s="83">
        <v>30</v>
      </c>
      <c r="I19" s="83">
        <v>300</v>
      </c>
      <c r="J19" s="83" t="s">
        <v>386</v>
      </c>
      <c r="K19" s="86">
        <v>5</v>
      </c>
      <c r="L19" s="83"/>
      <c r="M19" s="83"/>
      <c r="N19" s="91"/>
    </row>
    <row r="20" spans="2:14" s="84" customFormat="1" ht="27" customHeight="1" x14ac:dyDescent="0.25">
      <c r="B20" s="85" t="s">
        <v>385</v>
      </c>
      <c r="C20" s="83"/>
      <c r="D20" s="83">
        <v>50</v>
      </c>
      <c r="E20" s="83">
        <v>0</v>
      </c>
      <c r="F20" s="83">
        <v>0</v>
      </c>
      <c r="G20" s="83">
        <v>0</v>
      </c>
      <c r="H20" s="83">
        <v>30</v>
      </c>
      <c r="I20" s="83">
        <v>50</v>
      </c>
      <c r="J20" s="87" t="s">
        <v>76</v>
      </c>
      <c r="K20" s="86">
        <v>5</v>
      </c>
      <c r="L20" s="83"/>
      <c r="M20" s="83"/>
      <c r="N20" s="91"/>
    </row>
    <row r="21" spans="2:14" x14ac:dyDescent="0.25">
      <c r="K21" s="89"/>
    </row>
    <row r="22" spans="2:14" x14ac:dyDescent="0.25">
      <c r="N22" s="90" t="s">
        <v>388</v>
      </c>
    </row>
    <row r="23" spans="2:14" x14ac:dyDescent="0.25">
      <c r="K23" s="89"/>
      <c r="N23" s="90" t="s">
        <v>1563</v>
      </c>
    </row>
    <row r="24" spans="2:14" x14ac:dyDescent="0.25">
      <c r="K24" s="89"/>
    </row>
    <row r="25" spans="2:14" x14ac:dyDescent="0.25">
      <c r="K25" s="89"/>
    </row>
    <row r="26" spans="2:14" x14ac:dyDescent="0.25">
      <c r="K26" s="89"/>
    </row>
    <row r="27" spans="2:14" x14ac:dyDescent="0.25">
      <c r="K27" s="89"/>
    </row>
    <row r="28" spans="2:14" x14ac:dyDescent="0.25">
      <c r="K28" s="89"/>
    </row>
    <row r="29" spans="2:14" x14ac:dyDescent="0.25">
      <c r="K29" s="89"/>
    </row>
  </sheetData>
  <mergeCells count="1">
    <mergeCell ref="B2:N2"/>
  </mergeCells>
  <pageMargins left="0.7" right="0.7" top="0.75" bottom="0.75" header="0.3" footer="0.3"/>
  <pageSetup scale="96" orientation="landscape" horizontalDpi="4294967293" verticalDpi="4294967293" r:id="rId1"/>
  <legacy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I160"/>
  <sheetViews>
    <sheetView showGridLines="0" tabSelected="1" zoomScale="90" zoomScaleNormal="90" workbookViewId="0">
      <pane xSplit="2" ySplit="3" topLeftCell="C138" activePane="bottomRight" state="frozen"/>
      <selection pane="topRight" activeCell="C1" sqref="C1"/>
      <selection pane="bottomLeft" activeCell="A4" sqref="A4"/>
      <selection pane="bottomRight" activeCell="D155" sqref="D155"/>
    </sheetView>
  </sheetViews>
  <sheetFormatPr defaultColWidth="8.85546875" defaultRowHeight="15" x14ac:dyDescent="0.25"/>
  <cols>
    <col min="1" max="1" width="3.5703125" customWidth="1"/>
    <col min="2" max="2" width="8.85546875" style="45"/>
    <col min="3" max="3" width="41.85546875" bestFit="1" customWidth="1"/>
    <col min="4" max="4" width="13.140625" style="45" bestFit="1" customWidth="1"/>
    <col min="5" max="5" width="14.7109375" style="257" bestFit="1" customWidth="1"/>
    <col min="6" max="6" width="26" style="45" customWidth="1"/>
    <col min="7" max="7" width="37.42578125" style="45" bestFit="1" customWidth="1"/>
    <col min="8" max="8" width="35.85546875" style="45" bestFit="1" customWidth="1"/>
    <col min="9" max="9" width="23.42578125" bestFit="1" customWidth="1"/>
  </cols>
  <sheetData>
    <row r="1" spans="2:9" ht="18.75" x14ac:dyDescent="0.3">
      <c r="B1" s="254" t="s">
        <v>1708</v>
      </c>
    </row>
    <row r="2" spans="2:9" x14ac:dyDescent="0.25">
      <c r="I2" t="s">
        <v>494</v>
      </c>
    </row>
    <row r="3" spans="2:9" x14ac:dyDescent="0.25">
      <c r="B3" s="44" t="s">
        <v>489</v>
      </c>
      <c r="C3" s="35" t="s">
        <v>490</v>
      </c>
      <c r="D3" s="44" t="s">
        <v>1181</v>
      </c>
      <c r="E3" s="237" t="s">
        <v>1441</v>
      </c>
      <c r="F3" s="44" t="s">
        <v>1189</v>
      </c>
      <c r="G3" s="44" t="s">
        <v>1223</v>
      </c>
      <c r="H3" s="44" t="s">
        <v>1182</v>
      </c>
      <c r="I3" s="35" t="s">
        <v>491</v>
      </c>
    </row>
    <row r="4" spans="2:9" x14ac:dyDescent="0.25">
      <c r="B4" s="44">
        <v>1</v>
      </c>
      <c r="C4" s="35" t="s">
        <v>492</v>
      </c>
      <c r="D4" s="44"/>
      <c r="E4" s="237"/>
      <c r="F4" s="44"/>
      <c r="G4" s="44"/>
      <c r="H4" s="44"/>
      <c r="I4" s="35" t="s">
        <v>493</v>
      </c>
    </row>
    <row r="5" spans="2:9" x14ac:dyDescent="0.25">
      <c r="B5" s="44">
        <v>2</v>
      </c>
      <c r="C5" s="35" t="s">
        <v>520</v>
      </c>
      <c r="D5" s="44"/>
      <c r="E5" s="237"/>
      <c r="F5" s="44"/>
      <c r="G5" s="44"/>
      <c r="H5" s="44"/>
      <c r="I5" s="35" t="s">
        <v>521</v>
      </c>
    </row>
    <row r="6" spans="2:9" x14ac:dyDescent="0.25">
      <c r="B6" s="44">
        <v>3</v>
      </c>
      <c r="C6" s="35" t="s">
        <v>522</v>
      </c>
      <c r="D6" s="44"/>
      <c r="E6" s="237"/>
      <c r="F6" s="44"/>
      <c r="G6" s="44"/>
      <c r="H6" s="44"/>
      <c r="I6" s="35" t="s">
        <v>523</v>
      </c>
    </row>
    <row r="7" spans="2:9" x14ac:dyDescent="0.25">
      <c r="B7" s="44">
        <v>4</v>
      </c>
      <c r="C7" s="35" t="s">
        <v>526</v>
      </c>
      <c r="D7" s="44"/>
      <c r="E7" s="237"/>
      <c r="F7" s="44"/>
      <c r="G7" s="44"/>
      <c r="H7" s="44"/>
      <c r="I7" s="35" t="s">
        <v>527</v>
      </c>
    </row>
    <row r="8" spans="2:9" x14ac:dyDescent="0.25">
      <c r="B8" s="44">
        <v>5</v>
      </c>
      <c r="C8" s="35" t="s">
        <v>528</v>
      </c>
      <c r="D8" s="44"/>
      <c r="E8" s="237"/>
      <c r="F8" s="44"/>
      <c r="G8" s="44"/>
      <c r="H8" s="44"/>
      <c r="I8" s="35" t="s">
        <v>529</v>
      </c>
    </row>
    <row r="9" spans="2:9" x14ac:dyDescent="0.25">
      <c r="B9" s="44">
        <v>6</v>
      </c>
      <c r="C9" s="35" t="s">
        <v>530</v>
      </c>
      <c r="D9" s="44"/>
      <c r="E9" s="237"/>
      <c r="F9" s="44"/>
      <c r="G9" s="44"/>
      <c r="H9" s="44"/>
      <c r="I9" s="35" t="s">
        <v>531</v>
      </c>
    </row>
    <row r="10" spans="2:9" x14ac:dyDescent="0.25">
      <c r="B10" s="44">
        <v>7</v>
      </c>
      <c r="C10" s="35" t="s">
        <v>532</v>
      </c>
      <c r="D10" s="44"/>
      <c r="E10" s="237"/>
      <c r="F10" s="44"/>
      <c r="G10" s="44"/>
      <c r="H10" s="44"/>
      <c r="I10" s="35" t="s">
        <v>533</v>
      </c>
    </row>
    <row r="11" spans="2:9" x14ac:dyDescent="0.25">
      <c r="B11" s="44">
        <v>8</v>
      </c>
      <c r="C11" s="35" t="s">
        <v>534</v>
      </c>
      <c r="D11" s="44"/>
      <c r="E11" s="237"/>
      <c r="F11" s="44"/>
      <c r="G11" s="44"/>
      <c r="H11" s="44"/>
      <c r="I11" s="35" t="s">
        <v>535</v>
      </c>
    </row>
    <row r="12" spans="2:9" x14ac:dyDescent="0.25">
      <c r="B12" s="44">
        <v>9</v>
      </c>
      <c r="C12" s="35" t="s">
        <v>536</v>
      </c>
      <c r="D12" s="44"/>
      <c r="E12" s="237"/>
      <c r="F12" s="44"/>
      <c r="G12" s="44"/>
      <c r="H12" s="44"/>
      <c r="I12" s="35" t="s">
        <v>537</v>
      </c>
    </row>
    <row r="13" spans="2:9" x14ac:dyDescent="0.25">
      <c r="B13" s="44">
        <v>10</v>
      </c>
      <c r="C13" s="35" t="s">
        <v>538</v>
      </c>
      <c r="D13" s="44"/>
      <c r="E13" s="237"/>
      <c r="F13" s="44"/>
      <c r="G13" s="44"/>
      <c r="H13" s="44"/>
      <c r="I13" s="35" t="s">
        <v>583</v>
      </c>
    </row>
    <row r="14" spans="2:9" x14ac:dyDescent="0.25">
      <c r="B14" s="44">
        <v>11</v>
      </c>
      <c r="C14" s="35" t="s">
        <v>539</v>
      </c>
      <c r="D14" s="44"/>
      <c r="E14" s="237"/>
      <c r="F14" s="44"/>
      <c r="G14" s="44"/>
      <c r="H14" s="44"/>
      <c r="I14" s="35" t="s">
        <v>584</v>
      </c>
    </row>
    <row r="15" spans="2:9" x14ac:dyDescent="0.25">
      <c r="B15" s="44">
        <v>12</v>
      </c>
      <c r="C15" s="35" t="s">
        <v>582</v>
      </c>
      <c r="D15" s="44"/>
      <c r="E15" s="237"/>
      <c r="F15" s="44"/>
      <c r="G15" s="44"/>
      <c r="H15" s="44"/>
      <c r="I15" s="35" t="s">
        <v>585</v>
      </c>
    </row>
    <row r="16" spans="2:9" x14ac:dyDescent="0.25">
      <c r="B16" s="44">
        <v>13</v>
      </c>
      <c r="C16" s="35" t="s">
        <v>586</v>
      </c>
      <c r="D16" s="44"/>
      <c r="E16" s="237"/>
      <c r="F16" s="44"/>
      <c r="G16" s="44"/>
      <c r="H16" s="44"/>
      <c r="I16" s="35" t="s">
        <v>587</v>
      </c>
    </row>
    <row r="17" spans="2:9" x14ac:dyDescent="0.25">
      <c r="B17" s="44">
        <v>14</v>
      </c>
      <c r="C17" s="35" t="s">
        <v>588</v>
      </c>
      <c r="D17" s="44"/>
      <c r="E17" s="237"/>
      <c r="F17" s="44"/>
      <c r="G17" s="44"/>
      <c r="H17" s="44"/>
      <c r="I17" s="35" t="s">
        <v>589</v>
      </c>
    </row>
    <row r="18" spans="2:9" x14ac:dyDescent="0.25">
      <c r="B18" s="44">
        <v>15</v>
      </c>
      <c r="C18" s="35" t="s">
        <v>590</v>
      </c>
      <c r="D18" s="44"/>
      <c r="E18" s="237"/>
      <c r="F18" s="44"/>
      <c r="G18" s="44"/>
      <c r="H18" s="44"/>
      <c r="I18" s="35" t="s">
        <v>591</v>
      </c>
    </row>
    <row r="19" spans="2:9" x14ac:dyDescent="0.25">
      <c r="B19" s="44">
        <v>16</v>
      </c>
      <c r="C19" s="35" t="s">
        <v>592</v>
      </c>
      <c r="D19" s="44"/>
      <c r="E19" s="237"/>
      <c r="F19" s="44"/>
      <c r="G19" s="44"/>
      <c r="H19" s="44"/>
      <c r="I19" s="35" t="s">
        <v>593</v>
      </c>
    </row>
    <row r="20" spans="2:9" x14ac:dyDescent="0.25">
      <c r="B20" s="44">
        <v>17</v>
      </c>
      <c r="C20" s="35" t="s">
        <v>594</v>
      </c>
      <c r="D20" s="44"/>
      <c r="E20" s="237"/>
      <c r="F20" s="44"/>
      <c r="G20" s="44"/>
      <c r="H20" s="44"/>
      <c r="I20" s="35" t="s">
        <v>595</v>
      </c>
    </row>
    <row r="21" spans="2:9" x14ac:dyDescent="0.25">
      <c r="B21" s="44">
        <v>18</v>
      </c>
      <c r="C21" s="35" t="s">
        <v>596</v>
      </c>
      <c r="D21" s="44"/>
      <c r="E21" s="237"/>
      <c r="F21" s="44"/>
      <c r="G21" s="44"/>
      <c r="H21" s="44"/>
      <c r="I21" s="35" t="s">
        <v>597</v>
      </c>
    </row>
    <row r="22" spans="2:9" x14ac:dyDescent="0.25">
      <c r="B22" s="44">
        <v>19</v>
      </c>
      <c r="C22" s="35" t="s">
        <v>598</v>
      </c>
      <c r="D22" s="44"/>
      <c r="E22" s="237"/>
      <c r="F22" s="44"/>
      <c r="G22" s="44"/>
      <c r="H22" s="44"/>
      <c r="I22" s="35" t="s">
        <v>599</v>
      </c>
    </row>
    <row r="23" spans="2:9" x14ac:dyDescent="0.25">
      <c r="B23" s="44">
        <v>20</v>
      </c>
      <c r="C23" s="35" t="s">
        <v>600</v>
      </c>
      <c r="D23" s="44"/>
      <c r="E23" s="237"/>
      <c r="F23" s="44"/>
      <c r="G23" s="44"/>
      <c r="H23" s="44"/>
      <c r="I23" s="35" t="s">
        <v>601</v>
      </c>
    </row>
    <row r="24" spans="2:9" x14ac:dyDescent="0.25">
      <c r="B24" s="44">
        <v>21</v>
      </c>
      <c r="C24" s="35" t="s">
        <v>602</v>
      </c>
      <c r="D24" s="44"/>
      <c r="E24" s="237"/>
      <c r="F24" s="44"/>
      <c r="G24" s="44"/>
      <c r="H24" s="44"/>
      <c r="I24" s="35" t="s">
        <v>603</v>
      </c>
    </row>
    <row r="25" spans="2:9" x14ac:dyDescent="0.25">
      <c r="B25" s="44">
        <v>22</v>
      </c>
      <c r="C25" s="35" t="s">
        <v>604</v>
      </c>
      <c r="D25" s="44"/>
      <c r="E25" s="237"/>
      <c r="F25" s="44"/>
      <c r="G25" s="44"/>
      <c r="H25" s="44"/>
      <c r="I25" s="35" t="s">
        <v>605</v>
      </c>
    </row>
    <row r="26" spans="2:9" x14ac:dyDescent="0.25">
      <c r="B26" s="44">
        <v>23</v>
      </c>
      <c r="C26" s="35" t="s">
        <v>606</v>
      </c>
      <c r="D26" s="44"/>
      <c r="E26" s="237"/>
      <c r="F26" s="44"/>
      <c r="G26" s="44"/>
      <c r="H26" s="44"/>
      <c r="I26" s="35" t="s">
        <v>608</v>
      </c>
    </row>
    <row r="27" spans="2:9" x14ac:dyDescent="0.25">
      <c r="B27" s="44">
        <v>24</v>
      </c>
      <c r="C27" s="35" t="s">
        <v>607</v>
      </c>
      <c r="D27" s="44"/>
      <c r="E27" s="237"/>
      <c r="F27" s="44"/>
      <c r="G27" s="44"/>
      <c r="H27" s="44"/>
      <c r="I27" s="35" t="s">
        <v>609</v>
      </c>
    </row>
    <row r="28" spans="2:9" x14ac:dyDescent="0.25">
      <c r="B28" s="44">
        <v>25</v>
      </c>
      <c r="C28" s="35" t="s">
        <v>610</v>
      </c>
      <c r="D28" s="44"/>
      <c r="E28" s="237"/>
      <c r="F28" s="44"/>
      <c r="G28" s="44"/>
      <c r="H28" s="44"/>
      <c r="I28" s="35" t="s">
        <v>611</v>
      </c>
    </row>
    <row r="29" spans="2:9" x14ac:dyDescent="0.25">
      <c r="B29" s="44">
        <v>26</v>
      </c>
      <c r="C29" s="35" t="s">
        <v>612</v>
      </c>
      <c r="D29" s="44"/>
      <c r="E29" s="237"/>
      <c r="F29" s="44"/>
      <c r="G29" s="44"/>
      <c r="H29" s="44"/>
      <c r="I29" s="35" t="s">
        <v>613</v>
      </c>
    </row>
    <row r="30" spans="2:9" x14ac:dyDescent="0.25">
      <c r="B30" s="44">
        <v>27</v>
      </c>
      <c r="C30" s="35" t="s">
        <v>614</v>
      </c>
      <c r="D30" s="44"/>
      <c r="E30" s="237"/>
      <c r="F30" s="44"/>
      <c r="G30" s="44"/>
      <c r="H30" s="44"/>
      <c r="I30" s="35" t="s">
        <v>615</v>
      </c>
    </row>
    <row r="31" spans="2:9" x14ac:dyDescent="0.25">
      <c r="B31" s="44">
        <v>28</v>
      </c>
      <c r="C31" s="35" t="s">
        <v>616</v>
      </c>
      <c r="D31" s="44"/>
      <c r="E31" s="237"/>
      <c r="F31" s="44"/>
      <c r="G31" s="44"/>
      <c r="H31" s="44"/>
      <c r="I31" s="35" t="s">
        <v>617</v>
      </c>
    </row>
    <row r="32" spans="2:9" x14ac:dyDescent="0.25">
      <c r="B32" s="44">
        <v>29</v>
      </c>
      <c r="C32" s="35" t="s">
        <v>618</v>
      </c>
      <c r="D32" s="44"/>
      <c r="E32" s="237"/>
      <c r="F32" s="44"/>
      <c r="G32" s="44"/>
      <c r="H32" s="44"/>
      <c r="I32" s="35" t="s">
        <v>619</v>
      </c>
    </row>
    <row r="33" spans="2:9" x14ac:dyDescent="0.25">
      <c r="B33" s="44">
        <v>30</v>
      </c>
      <c r="C33" s="35" t="s">
        <v>664</v>
      </c>
      <c r="D33" s="44"/>
      <c r="E33" s="237"/>
      <c r="F33" s="44"/>
      <c r="G33" s="44"/>
      <c r="H33" s="44"/>
      <c r="I33" s="35" t="s">
        <v>665</v>
      </c>
    </row>
    <row r="34" spans="2:9" x14ac:dyDescent="0.25">
      <c r="B34" s="44">
        <v>31</v>
      </c>
      <c r="C34" s="35" t="s">
        <v>666</v>
      </c>
      <c r="D34" s="44"/>
      <c r="E34" s="237"/>
      <c r="F34" s="44"/>
      <c r="G34" s="44"/>
      <c r="H34" s="44"/>
      <c r="I34" s="35" t="s">
        <v>667</v>
      </c>
    </row>
    <row r="35" spans="2:9" x14ac:dyDescent="0.25">
      <c r="B35" s="44">
        <v>32</v>
      </c>
      <c r="C35" s="35" t="s">
        <v>668</v>
      </c>
      <c r="D35" s="44"/>
      <c r="E35" s="237"/>
      <c r="F35" s="44"/>
      <c r="G35" s="44"/>
      <c r="H35" s="44"/>
      <c r="I35" s="35" t="s">
        <v>669</v>
      </c>
    </row>
    <row r="36" spans="2:9" x14ac:dyDescent="0.25">
      <c r="B36" s="44">
        <v>33</v>
      </c>
      <c r="C36" s="35" t="s">
        <v>670</v>
      </c>
      <c r="D36" s="44"/>
      <c r="E36" s="237"/>
      <c r="F36" s="44"/>
      <c r="G36" s="44"/>
      <c r="H36" s="44"/>
      <c r="I36" s="35" t="s">
        <v>671</v>
      </c>
    </row>
    <row r="37" spans="2:9" x14ac:dyDescent="0.25">
      <c r="B37" s="44">
        <v>34</v>
      </c>
      <c r="C37" s="35" t="s">
        <v>978</v>
      </c>
      <c r="D37" s="44"/>
      <c r="E37" s="237"/>
      <c r="F37" s="44"/>
      <c r="G37" s="44"/>
      <c r="H37" s="44"/>
      <c r="I37" s="35" t="s">
        <v>980</v>
      </c>
    </row>
    <row r="38" spans="2:9" x14ac:dyDescent="0.25">
      <c r="B38" s="44">
        <v>35</v>
      </c>
      <c r="C38" s="35" t="s">
        <v>979</v>
      </c>
      <c r="D38" s="44"/>
      <c r="E38" s="237"/>
      <c r="F38" s="44"/>
      <c r="G38" s="44"/>
      <c r="H38" s="44"/>
      <c r="I38" s="35" t="s">
        <v>981</v>
      </c>
    </row>
    <row r="39" spans="2:9" x14ac:dyDescent="0.25">
      <c r="B39" s="44">
        <v>36</v>
      </c>
      <c r="C39" s="35" t="s">
        <v>982</v>
      </c>
      <c r="D39" s="44"/>
      <c r="E39" s="237"/>
      <c r="F39" s="44"/>
      <c r="G39" s="44"/>
      <c r="H39" s="44"/>
      <c r="I39" s="35" t="s">
        <v>983</v>
      </c>
    </row>
    <row r="40" spans="2:9" x14ac:dyDescent="0.25">
      <c r="B40" s="44">
        <v>37</v>
      </c>
      <c r="C40" s="35" t="s">
        <v>984</v>
      </c>
      <c r="D40" s="44"/>
      <c r="E40" s="237"/>
      <c r="F40" s="44"/>
      <c r="G40" s="44"/>
      <c r="H40" s="44"/>
      <c r="I40" s="35" t="s">
        <v>985</v>
      </c>
    </row>
    <row r="41" spans="2:9" x14ac:dyDescent="0.25">
      <c r="B41" s="44">
        <v>38</v>
      </c>
      <c r="C41" s="35" t="s">
        <v>1037</v>
      </c>
      <c r="D41" s="44"/>
      <c r="E41" s="237"/>
      <c r="F41" s="44"/>
      <c r="G41" s="44"/>
      <c r="H41" s="44"/>
      <c r="I41" s="35" t="s">
        <v>1021</v>
      </c>
    </row>
    <row r="42" spans="2:9" x14ac:dyDescent="0.25">
      <c r="B42" s="44">
        <v>39</v>
      </c>
      <c r="C42" s="35" t="s">
        <v>1020</v>
      </c>
      <c r="D42" s="44"/>
      <c r="E42" s="237"/>
      <c r="F42" s="44"/>
      <c r="G42" s="44"/>
      <c r="H42" s="44"/>
      <c r="I42" s="35" t="s">
        <v>1023</v>
      </c>
    </row>
    <row r="43" spans="2:9" x14ac:dyDescent="0.25">
      <c r="B43" s="44">
        <v>40</v>
      </c>
      <c r="C43" s="35" t="s">
        <v>1022</v>
      </c>
      <c r="D43" s="44"/>
      <c r="E43" s="237"/>
      <c r="F43" s="44"/>
      <c r="G43" s="44"/>
      <c r="H43" s="44"/>
      <c r="I43" s="35" t="s">
        <v>1025</v>
      </c>
    </row>
    <row r="44" spans="2:9" x14ac:dyDescent="0.25">
      <c r="B44" s="44">
        <v>41</v>
      </c>
      <c r="C44" s="35" t="s">
        <v>1024</v>
      </c>
      <c r="D44" s="44"/>
      <c r="E44" s="237"/>
      <c r="F44" s="44"/>
      <c r="G44" s="44"/>
      <c r="H44" s="44"/>
      <c r="I44" s="35" t="s">
        <v>1027</v>
      </c>
    </row>
    <row r="45" spans="2:9" x14ac:dyDescent="0.25">
      <c r="B45" s="44">
        <v>42</v>
      </c>
      <c r="C45" s="35" t="s">
        <v>1026</v>
      </c>
      <c r="D45" s="44"/>
      <c r="E45" s="237"/>
      <c r="F45" s="44"/>
      <c r="G45" s="44"/>
      <c r="H45" s="44"/>
      <c r="I45" s="35" t="s">
        <v>1038</v>
      </c>
    </row>
    <row r="46" spans="2:9" x14ac:dyDescent="0.25">
      <c r="B46" s="44">
        <v>43</v>
      </c>
      <c r="C46" s="35" t="s">
        <v>1039</v>
      </c>
      <c r="D46" s="44"/>
      <c r="E46" s="237"/>
      <c r="F46" s="44"/>
      <c r="G46" s="44"/>
      <c r="H46" s="44"/>
      <c r="I46" s="35" t="s">
        <v>1040</v>
      </c>
    </row>
    <row r="47" spans="2:9" x14ac:dyDescent="0.25">
      <c r="B47" s="44">
        <v>44</v>
      </c>
      <c r="C47" s="35" t="s">
        <v>1041</v>
      </c>
      <c r="D47" s="44"/>
      <c r="E47" s="237"/>
      <c r="F47" s="44"/>
      <c r="G47" s="44"/>
      <c r="H47" s="44"/>
      <c r="I47" s="35" t="s">
        <v>1042</v>
      </c>
    </row>
    <row r="48" spans="2:9" x14ac:dyDescent="0.25">
      <c r="B48" s="44">
        <v>45</v>
      </c>
      <c r="C48" s="35" t="s">
        <v>1043</v>
      </c>
      <c r="D48" s="44"/>
      <c r="E48" s="237"/>
      <c r="F48" s="44"/>
      <c r="G48" s="44"/>
      <c r="H48" s="44"/>
      <c r="I48" s="35" t="s">
        <v>1044</v>
      </c>
    </row>
    <row r="49" spans="2:9" x14ac:dyDescent="0.25">
      <c r="B49" s="44">
        <v>46</v>
      </c>
      <c r="C49" s="35" t="s">
        <v>1095</v>
      </c>
      <c r="D49" s="44"/>
      <c r="E49" s="237"/>
      <c r="F49" s="44"/>
      <c r="G49" s="44"/>
      <c r="H49" s="44"/>
      <c r="I49" s="35" t="s">
        <v>1045</v>
      </c>
    </row>
    <row r="50" spans="2:9" x14ac:dyDescent="0.25">
      <c r="B50" s="44">
        <v>47</v>
      </c>
      <c r="C50" s="35" t="s">
        <v>1096</v>
      </c>
      <c r="D50" s="44"/>
      <c r="E50" s="237"/>
      <c r="F50" s="44"/>
      <c r="G50" s="44"/>
      <c r="H50" s="44"/>
      <c r="I50" s="35" t="s">
        <v>1097</v>
      </c>
    </row>
    <row r="51" spans="2:9" x14ac:dyDescent="0.25">
      <c r="B51" s="44">
        <v>48</v>
      </c>
      <c r="C51" s="35" t="s">
        <v>1098</v>
      </c>
      <c r="D51" s="44"/>
      <c r="E51" s="237"/>
      <c r="F51" s="44"/>
      <c r="G51" s="44"/>
      <c r="H51" s="44"/>
      <c r="I51" s="35" t="s">
        <v>1099</v>
      </c>
    </row>
    <row r="52" spans="2:9" x14ac:dyDescent="0.25">
      <c r="B52" s="44">
        <v>49</v>
      </c>
      <c r="C52" s="35" t="s">
        <v>1100</v>
      </c>
      <c r="D52" s="44"/>
      <c r="E52" s="237"/>
      <c r="F52" s="44"/>
      <c r="G52" s="44"/>
      <c r="H52" s="44"/>
      <c r="I52" s="35" t="s">
        <v>1101</v>
      </c>
    </row>
    <row r="53" spans="2:9" x14ac:dyDescent="0.25">
      <c r="B53" s="44">
        <v>50</v>
      </c>
      <c r="C53" s="35" t="s">
        <v>1102</v>
      </c>
      <c r="D53" s="44"/>
      <c r="E53" s="237"/>
      <c r="F53" s="44"/>
      <c r="G53" s="44"/>
      <c r="H53" s="44"/>
      <c r="I53" s="35" t="s">
        <v>1103</v>
      </c>
    </row>
    <row r="54" spans="2:9" x14ac:dyDescent="0.25">
      <c r="B54" s="44">
        <v>51</v>
      </c>
      <c r="C54" s="35" t="s">
        <v>1104</v>
      </c>
      <c r="D54" s="44"/>
      <c r="E54" s="237"/>
      <c r="F54" s="44"/>
      <c r="G54" s="44"/>
      <c r="H54" s="44"/>
      <c r="I54" s="35" t="s">
        <v>1105</v>
      </c>
    </row>
    <row r="55" spans="2:9" x14ac:dyDescent="0.25">
      <c r="B55" s="44">
        <v>52</v>
      </c>
      <c r="C55" s="35" t="s">
        <v>1106</v>
      </c>
      <c r="D55" s="44"/>
      <c r="E55" s="237"/>
      <c r="F55" s="44"/>
      <c r="G55" s="44"/>
      <c r="H55" s="44"/>
      <c r="I55" s="35" t="s">
        <v>1107</v>
      </c>
    </row>
    <row r="56" spans="2:9" x14ac:dyDescent="0.25">
      <c r="B56" s="44">
        <v>53</v>
      </c>
      <c r="C56" s="35" t="s">
        <v>1108</v>
      </c>
      <c r="D56" s="44"/>
      <c r="E56" s="237"/>
      <c r="F56" s="44"/>
      <c r="G56" s="44"/>
      <c r="H56" s="44"/>
      <c r="I56" s="35" t="s">
        <v>1109</v>
      </c>
    </row>
    <row r="57" spans="2:9" x14ac:dyDescent="0.25">
      <c r="B57" s="44">
        <v>54</v>
      </c>
      <c r="C57" s="35" t="s">
        <v>1110</v>
      </c>
      <c r="D57" s="44"/>
      <c r="E57" s="237"/>
      <c r="F57" s="44"/>
      <c r="G57" s="44"/>
      <c r="H57" s="44"/>
      <c r="I57" s="35" t="s">
        <v>1111</v>
      </c>
    </row>
    <row r="58" spans="2:9" x14ac:dyDescent="0.25">
      <c r="B58" s="44">
        <v>55</v>
      </c>
      <c r="C58" s="35" t="s">
        <v>1112</v>
      </c>
      <c r="D58" s="44"/>
      <c r="E58" s="237"/>
      <c r="F58" s="44"/>
      <c r="G58" s="44"/>
      <c r="H58" s="44"/>
      <c r="I58" s="35" t="s">
        <v>1113</v>
      </c>
    </row>
    <row r="59" spans="2:9" x14ac:dyDescent="0.25">
      <c r="B59" s="44">
        <v>56</v>
      </c>
      <c r="C59" s="35" t="s">
        <v>1114</v>
      </c>
      <c r="D59" s="44"/>
      <c r="E59" s="237"/>
      <c r="F59" s="44"/>
      <c r="G59" s="44"/>
      <c r="H59" s="44"/>
      <c r="I59" s="35" t="s">
        <v>1115</v>
      </c>
    </row>
    <row r="60" spans="2:9" x14ac:dyDescent="0.25">
      <c r="B60" s="44">
        <v>57</v>
      </c>
      <c r="C60" s="236" t="s">
        <v>612</v>
      </c>
      <c r="D60" s="237" t="s">
        <v>1183</v>
      </c>
      <c r="E60" s="237"/>
      <c r="F60" s="237" t="s">
        <v>1184</v>
      </c>
      <c r="G60" s="237"/>
      <c r="H60" s="237" t="s">
        <v>1256</v>
      </c>
      <c r="I60" s="35" t="s">
        <v>1116</v>
      </c>
    </row>
    <row r="61" spans="2:9" x14ac:dyDescent="0.25">
      <c r="B61" s="44">
        <v>58</v>
      </c>
      <c r="C61" s="236" t="s">
        <v>1125</v>
      </c>
      <c r="D61" s="237" t="s">
        <v>1183</v>
      </c>
      <c r="E61" s="237"/>
      <c r="F61" s="237" t="s">
        <v>1184</v>
      </c>
      <c r="G61" s="237"/>
      <c r="H61" s="237" t="s">
        <v>991</v>
      </c>
      <c r="I61" s="35" t="s">
        <v>1126</v>
      </c>
    </row>
    <row r="62" spans="2:9" x14ac:dyDescent="0.25">
      <c r="B62" s="44">
        <v>59</v>
      </c>
      <c r="C62" s="236" t="s">
        <v>1127</v>
      </c>
      <c r="D62" s="237" t="s">
        <v>1183</v>
      </c>
      <c r="E62" s="237"/>
      <c r="F62" s="237" t="s">
        <v>1186</v>
      </c>
      <c r="G62" s="237"/>
      <c r="H62" s="237" t="s">
        <v>1185</v>
      </c>
      <c r="I62" s="35" t="s">
        <v>1128</v>
      </c>
    </row>
    <row r="63" spans="2:9" x14ac:dyDescent="0.25">
      <c r="B63" s="44">
        <v>60</v>
      </c>
      <c r="C63" s="236" t="s">
        <v>1129</v>
      </c>
      <c r="D63" s="237" t="s">
        <v>1187</v>
      </c>
      <c r="E63" s="237"/>
      <c r="F63" s="237" t="s">
        <v>1184</v>
      </c>
      <c r="G63" s="237"/>
      <c r="H63" s="237" t="s">
        <v>1188</v>
      </c>
      <c r="I63" s="35" t="s">
        <v>1130</v>
      </c>
    </row>
    <row r="64" spans="2:9" x14ac:dyDescent="0.25">
      <c r="B64" s="44">
        <v>61</v>
      </c>
      <c r="C64" s="35" t="s">
        <v>1190</v>
      </c>
      <c r="D64" s="253" t="s">
        <v>1191</v>
      </c>
      <c r="E64" s="237"/>
      <c r="F64" s="44" t="s">
        <v>1192</v>
      </c>
      <c r="G64" s="44"/>
      <c r="H64" s="44" t="s">
        <v>1193</v>
      </c>
      <c r="I64" s="35" t="s">
        <v>1194</v>
      </c>
    </row>
    <row r="65" spans="2:9" x14ac:dyDescent="0.25">
      <c r="B65" s="44">
        <v>62</v>
      </c>
      <c r="C65" s="35" t="s">
        <v>1195</v>
      </c>
      <c r="D65" s="253" t="s">
        <v>1191</v>
      </c>
      <c r="E65" s="237"/>
      <c r="F65" s="44" t="s">
        <v>1192</v>
      </c>
      <c r="G65" s="44"/>
      <c r="H65" s="44" t="s">
        <v>1196</v>
      </c>
      <c r="I65" s="35" t="s">
        <v>1197</v>
      </c>
    </row>
    <row r="66" spans="2:9" x14ac:dyDescent="0.25">
      <c r="B66" s="44">
        <v>63</v>
      </c>
      <c r="C66" s="35" t="s">
        <v>1198</v>
      </c>
      <c r="D66" s="253" t="s">
        <v>1191</v>
      </c>
      <c r="E66" s="237"/>
      <c r="F66" s="44" t="s">
        <v>1192</v>
      </c>
      <c r="G66" s="44"/>
      <c r="H66" s="44" t="s">
        <v>1196</v>
      </c>
      <c r="I66" s="35" t="s">
        <v>1199</v>
      </c>
    </row>
    <row r="67" spans="2:9" x14ac:dyDescent="0.25">
      <c r="B67" s="44">
        <v>64</v>
      </c>
      <c r="C67" s="35" t="s">
        <v>1200</v>
      </c>
      <c r="D67" s="253" t="s">
        <v>1191</v>
      </c>
      <c r="E67" s="237"/>
      <c r="F67" s="44" t="s">
        <v>1192</v>
      </c>
      <c r="G67" s="44"/>
      <c r="H67" s="44" t="s">
        <v>1196</v>
      </c>
      <c r="I67" s="35" t="s">
        <v>1437</v>
      </c>
    </row>
    <row r="68" spans="2:9" x14ac:dyDescent="0.25">
      <c r="B68" s="44">
        <v>65</v>
      </c>
      <c r="C68" s="35" t="s">
        <v>1201</v>
      </c>
      <c r="D68" s="253" t="s">
        <v>1191</v>
      </c>
      <c r="E68" s="237"/>
      <c r="F68" s="44" t="s">
        <v>1192</v>
      </c>
      <c r="G68" s="44"/>
      <c r="H68" s="44" t="s">
        <v>1202</v>
      </c>
      <c r="I68" s="35" t="s">
        <v>1203</v>
      </c>
    </row>
    <row r="69" spans="2:9" x14ac:dyDescent="0.25">
      <c r="B69" s="44">
        <v>66</v>
      </c>
      <c r="C69" s="35" t="s">
        <v>1219</v>
      </c>
      <c r="D69" s="44" t="s">
        <v>1183</v>
      </c>
      <c r="E69" s="237"/>
      <c r="F69" s="44" t="s">
        <v>1220</v>
      </c>
      <c r="G69" s="44" t="s">
        <v>1224</v>
      </c>
      <c r="H69" s="44" t="s">
        <v>1221</v>
      </c>
      <c r="I69" s="35" t="s">
        <v>1222</v>
      </c>
    </row>
    <row r="70" spans="2:9" x14ac:dyDescent="0.25">
      <c r="B70" s="44">
        <v>67</v>
      </c>
      <c r="C70" s="35" t="s">
        <v>1251</v>
      </c>
      <c r="D70" s="44" t="s">
        <v>1183</v>
      </c>
      <c r="E70" s="237"/>
      <c r="F70" s="44" t="s">
        <v>1252</v>
      </c>
      <c r="G70" s="44" t="s">
        <v>1253</v>
      </c>
      <c r="H70" s="44" t="s">
        <v>1254</v>
      </c>
      <c r="I70" s="35" t="s">
        <v>1255</v>
      </c>
    </row>
    <row r="71" spans="2:9" x14ac:dyDescent="0.25">
      <c r="B71" s="44">
        <v>68</v>
      </c>
      <c r="C71" s="35" t="s">
        <v>1257</v>
      </c>
      <c r="D71" s="253" t="s">
        <v>1191</v>
      </c>
      <c r="E71" s="237"/>
      <c r="F71" s="44" t="s">
        <v>1192</v>
      </c>
      <c r="G71" s="44" t="s">
        <v>1135</v>
      </c>
      <c r="H71" s="44" t="s">
        <v>1202</v>
      </c>
      <c r="I71" s="35" t="s">
        <v>1258</v>
      </c>
    </row>
    <row r="72" spans="2:9" x14ac:dyDescent="0.25">
      <c r="B72" s="44">
        <v>69</v>
      </c>
      <c r="C72" s="35" t="s">
        <v>1259</v>
      </c>
      <c r="D72" s="44" t="s">
        <v>1183</v>
      </c>
      <c r="E72" s="237"/>
      <c r="F72" s="44" t="s">
        <v>1184</v>
      </c>
      <c r="G72" s="44" t="s">
        <v>1253</v>
      </c>
      <c r="H72" s="44" t="s">
        <v>1260</v>
      </c>
      <c r="I72" s="35" t="s">
        <v>1276</v>
      </c>
    </row>
    <row r="73" spans="2:9" x14ac:dyDescent="0.25">
      <c r="B73" s="44">
        <v>70</v>
      </c>
      <c r="C73" s="35" t="s">
        <v>1272</v>
      </c>
      <c r="D73" s="253" t="s">
        <v>1191</v>
      </c>
      <c r="E73" s="237"/>
      <c r="F73" s="44" t="s">
        <v>1273</v>
      </c>
      <c r="G73" s="44" t="s">
        <v>1274</v>
      </c>
      <c r="H73" s="44" t="s">
        <v>1275</v>
      </c>
      <c r="I73" s="35" t="s">
        <v>1277</v>
      </c>
    </row>
    <row r="74" spans="2:9" x14ac:dyDescent="0.25">
      <c r="B74" s="44">
        <v>71</v>
      </c>
      <c r="C74" s="35" t="s">
        <v>1281</v>
      </c>
      <c r="D74" s="44" t="s">
        <v>1187</v>
      </c>
      <c r="E74" s="237"/>
      <c r="F74" s="339" t="s">
        <v>1316</v>
      </c>
      <c r="G74" s="44" t="s">
        <v>72</v>
      </c>
      <c r="H74" s="44" t="s">
        <v>1424</v>
      </c>
      <c r="I74" s="35" t="s">
        <v>1282</v>
      </c>
    </row>
    <row r="75" spans="2:9" x14ac:dyDescent="0.25">
      <c r="B75" s="44">
        <v>72</v>
      </c>
      <c r="C75" s="35" t="s">
        <v>1304</v>
      </c>
      <c r="D75" s="253" t="s">
        <v>1191</v>
      </c>
      <c r="E75" s="237"/>
      <c r="F75" s="44" t="s">
        <v>1192</v>
      </c>
      <c r="G75" s="44" t="s">
        <v>1305</v>
      </c>
      <c r="H75" s="44" t="s">
        <v>1306</v>
      </c>
      <c r="I75" s="35" t="s">
        <v>1307</v>
      </c>
    </row>
    <row r="76" spans="2:9" x14ac:dyDescent="0.25">
      <c r="B76" s="44">
        <v>73</v>
      </c>
      <c r="C76" s="35" t="s">
        <v>1308</v>
      </c>
      <c r="D76" s="44" t="s">
        <v>1183</v>
      </c>
      <c r="E76" s="237"/>
      <c r="F76" s="44" t="s">
        <v>889</v>
      </c>
      <c r="G76" s="44" t="s">
        <v>1309</v>
      </c>
      <c r="H76" s="44" t="s">
        <v>1202</v>
      </c>
      <c r="I76" s="35" t="s">
        <v>1310</v>
      </c>
    </row>
    <row r="77" spans="2:9" x14ac:dyDescent="0.25">
      <c r="B77" s="44">
        <v>74</v>
      </c>
      <c r="C77" s="35" t="s">
        <v>1314</v>
      </c>
      <c r="D77" s="44" t="s">
        <v>1187</v>
      </c>
      <c r="E77" s="237"/>
      <c r="F77" s="44" t="s">
        <v>889</v>
      </c>
      <c r="G77" s="44" t="s">
        <v>1309</v>
      </c>
      <c r="H77" s="44" t="s">
        <v>1315</v>
      </c>
      <c r="I77" s="35" t="s">
        <v>1322</v>
      </c>
    </row>
    <row r="78" spans="2:9" x14ac:dyDescent="0.25">
      <c r="B78" s="44">
        <v>75</v>
      </c>
      <c r="C78" s="35" t="s">
        <v>1318</v>
      </c>
      <c r="D78" s="253" t="s">
        <v>1191</v>
      </c>
      <c r="E78" s="237"/>
      <c r="F78" s="44" t="s">
        <v>1319</v>
      </c>
      <c r="G78" s="44" t="s">
        <v>1320</v>
      </c>
      <c r="H78" s="44" t="s">
        <v>1321</v>
      </c>
      <c r="I78" s="35" t="s">
        <v>1323</v>
      </c>
    </row>
    <row r="79" spans="2:9" x14ac:dyDescent="0.25">
      <c r="B79" s="44">
        <v>76</v>
      </c>
      <c r="C79" s="35" t="s">
        <v>1326</v>
      </c>
      <c r="D79" s="253" t="s">
        <v>1191</v>
      </c>
      <c r="E79" s="237"/>
      <c r="F79" s="44" t="s">
        <v>1319</v>
      </c>
      <c r="G79" s="44" t="s">
        <v>1327</v>
      </c>
      <c r="H79" s="44" t="s">
        <v>1384</v>
      </c>
      <c r="I79" s="35" t="s">
        <v>1324</v>
      </c>
    </row>
    <row r="80" spans="2:9" x14ac:dyDescent="0.25">
      <c r="B80" s="44">
        <v>77</v>
      </c>
      <c r="C80" s="35" t="s">
        <v>1328</v>
      </c>
      <c r="D80" s="253" t="s">
        <v>1191</v>
      </c>
      <c r="E80" s="237"/>
      <c r="F80" s="44" t="s">
        <v>1319</v>
      </c>
      <c r="G80" s="44" t="s">
        <v>1327</v>
      </c>
      <c r="H80" s="44" t="s">
        <v>1384</v>
      </c>
      <c r="I80" s="35" t="s">
        <v>1325</v>
      </c>
    </row>
    <row r="81" spans="2:9" x14ac:dyDescent="0.25">
      <c r="B81" s="44">
        <v>78</v>
      </c>
      <c r="C81" s="35" t="s">
        <v>1338</v>
      </c>
      <c r="D81" s="253" t="s">
        <v>1191</v>
      </c>
      <c r="E81" s="237"/>
      <c r="F81" s="44" t="s">
        <v>1339</v>
      </c>
      <c r="G81" s="44" t="s">
        <v>1253</v>
      </c>
      <c r="H81" s="44" t="s">
        <v>1340</v>
      </c>
      <c r="I81" s="35" t="s">
        <v>1341</v>
      </c>
    </row>
    <row r="82" spans="2:9" x14ac:dyDescent="0.25">
      <c r="B82" s="44">
        <v>79</v>
      </c>
      <c r="C82" s="35" t="s">
        <v>1348</v>
      </c>
      <c r="D82" s="253" t="s">
        <v>1191</v>
      </c>
      <c r="E82" s="237"/>
      <c r="F82" s="44" t="s">
        <v>1319</v>
      </c>
      <c r="G82" s="44" t="s">
        <v>1349</v>
      </c>
      <c r="H82" s="44" t="s">
        <v>1350</v>
      </c>
      <c r="I82" s="35" t="s">
        <v>1351</v>
      </c>
    </row>
    <row r="83" spans="2:9" x14ac:dyDescent="0.25">
      <c r="B83" s="44">
        <v>80</v>
      </c>
      <c r="C83" s="35" t="s">
        <v>1354</v>
      </c>
      <c r="D83" s="44" t="s">
        <v>1183</v>
      </c>
      <c r="E83" s="237"/>
      <c r="F83" s="44" t="s">
        <v>1355</v>
      </c>
      <c r="G83" s="44" t="s">
        <v>1356</v>
      </c>
      <c r="H83" s="44" t="s">
        <v>1357</v>
      </c>
      <c r="I83" s="35" t="s">
        <v>1352</v>
      </c>
    </row>
    <row r="84" spans="2:9" ht="30" x14ac:dyDescent="0.25">
      <c r="B84" s="44">
        <v>81</v>
      </c>
      <c r="C84" s="35" t="s">
        <v>1358</v>
      </c>
      <c r="D84" s="44" t="s">
        <v>1183</v>
      </c>
      <c r="E84" s="237"/>
      <c r="F84" s="44" t="s">
        <v>1355</v>
      </c>
      <c r="G84" s="16" t="s">
        <v>1359</v>
      </c>
      <c r="H84" s="44" t="s">
        <v>1357</v>
      </c>
      <c r="I84" s="35" t="s">
        <v>1353</v>
      </c>
    </row>
    <row r="85" spans="2:9" x14ac:dyDescent="0.25">
      <c r="B85" s="44">
        <v>82</v>
      </c>
      <c r="C85" s="35" t="s">
        <v>1362</v>
      </c>
      <c r="D85" s="44" t="s">
        <v>1187</v>
      </c>
      <c r="E85" s="237"/>
      <c r="F85" s="44" t="s">
        <v>366</v>
      </c>
      <c r="G85" s="44" t="s">
        <v>1320</v>
      </c>
      <c r="H85" s="44" t="s">
        <v>1364</v>
      </c>
      <c r="I85" s="35" t="s">
        <v>1363</v>
      </c>
    </row>
    <row r="86" spans="2:9" x14ac:dyDescent="0.25">
      <c r="B86" s="44">
        <v>83</v>
      </c>
      <c r="C86" s="35" t="s">
        <v>1365</v>
      </c>
      <c r="D86" s="253" t="s">
        <v>1191</v>
      </c>
      <c r="E86" s="237"/>
      <c r="F86" s="44" t="s">
        <v>1355</v>
      </c>
      <c r="G86" s="44" t="s">
        <v>1368</v>
      </c>
      <c r="H86" s="44" t="s">
        <v>1366</v>
      </c>
      <c r="I86" s="35" t="s">
        <v>1367</v>
      </c>
    </row>
    <row r="87" spans="2:9" x14ac:dyDescent="0.25">
      <c r="B87" s="44">
        <v>84</v>
      </c>
      <c r="C87" s="35" t="s">
        <v>1372</v>
      </c>
      <c r="D87" s="44" t="s">
        <v>1187</v>
      </c>
      <c r="E87" s="237"/>
      <c r="F87" s="44" t="s">
        <v>366</v>
      </c>
      <c r="G87" s="44" t="s">
        <v>1373</v>
      </c>
      <c r="H87" s="44" t="s">
        <v>1375</v>
      </c>
      <c r="I87" s="35" t="s">
        <v>1374</v>
      </c>
    </row>
    <row r="88" spans="2:9" x14ac:dyDescent="0.25">
      <c r="B88" s="44">
        <v>85</v>
      </c>
      <c r="C88" s="35" t="s">
        <v>1376</v>
      </c>
      <c r="D88" s="253" t="s">
        <v>1191</v>
      </c>
      <c r="E88" s="237"/>
      <c r="F88" s="44" t="s">
        <v>1377</v>
      </c>
      <c r="G88" s="44" t="s">
        <v>1133</v>
      </c>
      <c r="H88" s="44" t="s">
        <v>1378</v>
      </c>
      <c r="I88" s="35" t="s">
        <v>1379</v>
      </c>
    </row>
    <row r="89" spans="2:9" x14ac:dyDescent="0.25">
      <c r="B89" s="44">
        <v>86</v>
      </c>
      <c r="C89" s="35" t="s">
        <v>1381</v>
      </c>
      <c r="D89" s="253" t="s">
        <v>1191</v>
      </c>
      <c r="E89" s="237"/>
      <c r="F89" s="44" t="s">
        <v>1377</v>
      </c>
      <c r="G89" s="44" t="s">
        <v>1133</v>
      </c>
      <c r="H89" s="44" t="s">
        <v>1378</v>
      </c>
      <c r="I89" s="35" t="s">
        <v>1380</v>
      </c>
    </row>
    <row r="90" spans="2:9" x14ac:dyDescent="0.25">
      <c r="B90" s="44">
        <v>87</v>
      </c>
      <c r="C90" s="35" t="s">
        <v>1382</v>
      </c>
      <c r="D90" s="253" t="s">
        <v>1191</v>
      </c>
      <c r="E90" s="237"/>
      <c r="F90" s="44" t="s">
        <v>1319</v>
      </c>
      <c r="G90" s="44" t="s">
        <v>1320</v>
      </c>
      <c r="H90" s="44" t="s">
        <v>1321</v>
      </c>
      <c r="I90" s="35" t="s">
        <v>1383</v>
      </c>
    </row>
    <row r="91" spans="2:9" x14ac:dyDescent="0.25">
      <c r="B91" s="44">
        <v>88</v>
      </c>
      <c r="C91" s="35" t="s">
        <v>1385</v>
      </c>
      <c r="D91" s="253" t="s">
        <v>1191</v>
      </c>
      <c r="E91" s="237"/>
      <c r="F91" s="44" t="s">
        <v>1319</v>
      </c>
      <c r="G91" s="44" t="s">
        <v>1386</v>
      </c>
      <c r="H91" s="44" t="s">
        <v>1387</v>
      </c>
      <c r="I91" s="35" t="s">
        <v>1388</v>
      </c>
    </row>
    <row r="92" spans="2:9" x14ac:dyDescent="0.25">
      <c r="B92" s="44">
        <v>89</v>
      </c>
      <c r="C92" s="35" t="s">
        <v>1389</v>
      </c>
      <c r="D92" s="253" t="s">
        <v>1191</v>
      </c>
      <c r="E92" s="237"/>
      <c r="F92" s="44" t="s">
        <v>1355</v>
      </c>
      <c r="G92" s="44" t="s">
        <v>1309</v>
      </c>
      <c r="H92" s="44" t="s">
        <v>1390</v>
      </c>
      <c r="I92" s="35" t="s">
        <v>1391</v>
      </c>
    </row>
    <row r="93" spans="2:9" x14ac:dyDescent="0.25">
      <c r="B93" s="44">
        <v>90</v>
      </c>
      <c r="C93" s="35" t="s">
        <v>1392</v>
      </c>
      <c r="D93" s="253" t="s">
        <v>1191</v>
      </c>
      <c r="E93" s="237"/>
      <c r="F93" s="44" t="s">
        <v>1355</v>
      </c>
      <c r="G93" s="44" t="s">
        <v>1393</v>
      </c>
      <c r="H93" s="44" t="s">
        <v>1394</v>
      </c>
      <c r="I93" s="35" t="s">
        <v>1395</v>
      </c>
    </row>
    <row r="94" spans="2:9" x14ac:dyDescent="0.25">
      <c r="B94" s="44">
        <v>91</v>
      </c>
      <c r="C94" s="35" t="s">
        <v>1397</v>
      </c>
      <c r="D94" s="253" t="s">
        <v>1191</v>
      </c>
      <c r="E94" s="237"/>
      <c r="F94" s="44" t="s">
        <v>1355</v>
      </c>
      <c r="G94" s="44" t="s">
        <v>1393</v>
      </c>
      <c r="H94" s="44" t="s">
        <v>1394</v>
      </c>
      <c r="I94" s="35" t="s">
        <v>1396</v>
      </c>
    </row>
    <row r="95" spans="2:9" x14ac:dyDescent="0.25">
      <c r="B95" s="44">
        <v>92</v>
      </c>
      <c r="C95" s="35" t="s">
        <v>1398</v>
      </c>
      <c r="D95" s="253" t="s">
        <v>1191</v>
      </c>
      <c r="E95" s="237"/>
      <c r="F95" s="44" t="s">
        <v>1355</v>
      </c>
      <c r="G95" s="44" t="s">
        <v>1399</v>
      </c>
      <c r="H95" s="44" t="s">
        <v>1400</v>
      </c>
      <c r="I95" s="35" t="s">
        <v>1401</v>
      </c>
    </row>
    <row r="96" spans="2:9" x14ac:dyDescent="0.25">
      <c r="B96" s="44">
        <v>93</v>
      </c>
      <c r="C96" s="35" t="s">
        <v>1402</v>
      </c>
      <c r="D96" s="253" t="s">
        <v>1191</v>
      </c>
      <c r="E96" s="237"/>
      <c r="F96" s="44" t="s">
        <v>1403</v>
      </c>
      <c r="G96" s="44" t="s">
        <v>1399</v>
      </c>
      <c r="H96" s="44" t="s">
        <v>1404</v>
      </c>
      <c r="I96" s="35" t="s">
        <v>1405</v>
      </c>
    </row>
    <row r="97" spans="2:9" x14ac:dyDescent="0.25">
      <c r="B97" s="44">
        <v>94</v>
      </c>
      <c r="C97" s="35" t="s">
        <v>1406</v>
      </c>
      <c r="D97" s="253" t="s">
        <v>1191</v>
      </c>
      <c r="E97" s="237"/>
      <c r="F97" s="44" t="s">
        <v>366</v>
      </c>
      <c r="G97" s="44" t="s">
        <v>1407</v>
      </c>
      <c r="H97" s="44" t="s">
        <v>1408</v>
      </c>
      <c r="I97" s="35" t="s">
        <v>1409</v>
      </c>
    </row>
    <row r="98" spans="2:9" x14ac:dyDescent="0.25">
      <c r="B98" s="44">
        <v>95</v>
      </c>
      <c r="C98" s="35" t="s">
        <v>1410</v>
      </c>
      <c r="D98" s="253" t="s">
        <v>1191</v>
      </c>
      <c r="E98" s="237"/>
      <c r="F98" s="44" t="s">
        <v>366</v>
      </c>
      <c r="G98" s="44" t="s">
        <v>1411</v>
      </c>
      <c r="H98" s="44" t="s">
        <v>1412</v>
      </c>
      <c r="I98" s="35" t="s">
        <v>1413</v>
      </c>
    </row>
    <row r="99" spans="2:9" x14ac:dyDescent="0.25">
      <c r="B99" s="44">
        <v>96</v>
      </c>
      <c r="C99" s="35" t="s">
        <v>1414</v>
      </c>
      <c r="D99" s="253" t="s">
        <v>1191</v>
      </c>
      <c r="E99" s="237"/>
      <c r="F99" s="44" t="s">
        <v>1355</v>
      </c>
      <c r="G99" s="44" t="s">
        <v>1368</v>
      </c>
      <c r="H99" s="44" t="s">
        <v>1415</v>
      </c>
      <c r="I99" s="35" t="s">
        <v>1416</v>
      </c>
    </row>
    <row r="100" spans="2:9" x14ac:dyDescent="0.25">
      <c r="B100" s="44">
        <v>97</v>
      </c>
      <c r="C100" s="35" t="s">
        <v>1417</v>
      </c>
      <c r="D100" s="253" t="s">
        <v>1191</v>
      </c>
      <c r="E100" s="237"/>
      <c r="F100" s="44" t="s">
        <v>1377</v>
      </c>
      <c r="G100" s="44" t="s">
        <v>1399</v>
      </c>
      <c r="H100" s="44" t="s">
        <v>1418</v>
      </c>
      <c r="I100" s="35" t="s">
        <v>1419</v>
      </c>
    </row>
    <row r="101" spans="2:9" x14ac:dyDescent="0.25">
      <c r="B101" s="44">
        <v>98</v>
      </c>
      <c r="C101" s="35" t="s">
        <v>1420</v>
      </c>
      <c r="D101" s="44" t="s">
        <v>1183</v>
      </c>
      <c r="E101" s="237"/>
      <c r="F101" s="44" t="s">
        <v>1355</v>
      </c>
      <c r="G101" s="44" t="s">
        <v>1421</v>
      </c>
      <c r="H101" s="44" t="s">
        <v>1422</v>
      </c>
      <c r="I101" s="35" t="s">
        <v>1423</v>
      </c>
    </row>
    <row r="102" spans="2:9" x14ac:dyDescent="0.25">
      <c r="B102" s="44">
        <v>99</v>
      </c>
      <c r="C102" s="35" t="s">
        <v>1438</v>
      </c>
      <c r="D102" s="253" t="s">
        <v>1191</v>
      </c>
      <c r="E102" s="237" t="s">
        <v>1442</v>
      </c>
      <c r="F102" s="44" t="s">
        <v>1355</v>
      </c>
      <c r="G102" s="44" t="s">
        <v>1393</v>
      </c>
      <c r="H102" s="44" t="s">
        <v>1439</v>
      </c>
      <c r="I102" s="35" t="s">
        <v>1440</v>
      </c>
    </row>
    <row r="103" spans="2:9" x14ac:dyDescent="0.25">
      <c r="B103" s="44">
        <v>100</v>
      </c>
      <c r="C103" s="35" t="s">
        <v>1479</v>
      </c>
      <c r="D103" s="44" t="s">
        <v>1183</v>
      </c>
      <c r="E103" s="237" t="s">
        <v>1480</v>
      </c>
      <c r="F103" s="44" t="s">
        <v>366</v>
      </c>
      <c r="G103" s="44" t="s">
        <v>1481</v>
      </c>
      <c r="H103" s="44" t="s">
        <v>1482</v>
      </c>
      <c r="I103" s="35" t="s">
        <v>1483</v>
      </c>
    </row>
    <row r="104" spans="2:9" x14ac:dyDescent="0.25">
      <c r="B104" s="44">
        <v>101</v>
      </c>
      <c r="C104" s="35" t="s">
        <v>1484</v>
      </c>
      <c r="D104" s="44" t="s">
        <v>1183</v>
      </c>
      <c r="E104" s="237" t="s">
        <v>1485</v>
      </c>
      <c r="F104" s="44" t="s">
        <v>366</v>
      </c>
      <c r="G104" s="44" t="s">
        <v>1486</v>
      </c>
      <c r="H104" s="44" t="s">
        <v>1487</v>
      </c>
      <c r="I104" s="35" t="s">
        <v>1488</v>
      </c>
    </row>
    <row r="105" spans="2:9" x14ac:dyDescent="0.25">
      <c r="B105" s="44">
        <v>102</v>
      </c>
      <c r="C105" s="35" t="s">
        <v>1489</v>
      </c>
      <c r="D105" s="44" t="s">
        <v>1183</v>
      </c>
      <c r="E105" s="237" t="s">
        <v>1490</v>
      </c>
      <c r="F105" s="44" t="s">
        <v>366</v>
      </c>
      <c r="G105" s="44" t="s">
        <v>1491</v>
      </c>
      <c r="H105" s="44" t="s">
        <v>1492</v>
      </c>
      <c r="I105" s="35" t="s">
        <v>1493</v>
      </c>
    </row>
    <row r="106" spans="2:9" x14ac:dyDescent="0.25">
      <c r="B106" s="44">
        <v>103</v>
      </c>
      <c r="C106" s="35" t="s">
        <v>1529</v>
      </c>
      <c r="D106" s="44" t="s">
        <v>1183</v>
      </c>
      <c r="E106" s="237" t="s">
        <v>1528</v>
      </c>
      <c r="F106" s="44" t="s">
        <v>366</v>
      </c>
      <c r="G106" s="44" t="s">
        <v>1491</v>
      </c>
      <c r="H106" s="44" t="s">
        <v>1527</v>
      </c>
      <c r="I106" s="35" t="s">
        <v>1526</v>
      </c>
    </row>
    <row r="107" spans="2:9" x14ac:dyDescent="0.25">
      <c r="B107" s="44">
        <v>104</v>
      </c>
      <c r="C107" s="35" t="s">
        <v>1095</v>
      </c>
      <c r="D107" s="44" t="s">
        <v>1183</v>
      </c>
      <c r="E107" s="237" t="s">
        <v>1530</v>
      </c>
      <c r="F107" s="44" t="s">
        <v>1534</v>
      </c>
      <c r="G107" s="44" t="s">
        <v>1533</v>
      </c>
      <c r="H107" s="44" t="s">
        <v>1532</v>
      </c>
      <c r="I107" s="35" t="s">
        <v>1531</v>
      </c>
    </row>
    <row r="108" spans="2:9" x14ac:dyDescent="0.25">
      <c r="B108" s="44">
        <v>105</v>
      </c>
      <c r="C108" s="35" t="s">
        <v>1542</v>
      </c>
      <c r="D108" s="44" t="s">
        <v>1187</v>
      </c>
      <c r="E108" s="237" t="s">
        <v>1550</v>
      </c>
      <c r="F108" s="44" t="s">
        <v>1543</v>
      </c>
      <c r="G108" s="44" t="s">
        <v>1544</v>
      </c>
      <c r="H108" s="44" t="s">
        <v>1545</v>
      </c>
      <c r="I108" s="35" t="s">
        <v>1546</v>
      </c>
    </row>
    <row r="109" spans="2:9" s="342" customFormat="1" x14ac:dyDescent="0.25">
      <c r="B109" s="338">
        <v>106</v>
      </c>
      <c r="C109" s="341" t="s">
        <v>1549</v>
      </c>
      <c r="D109" s="338" t="s">
        <v>1191</v>
      </c>
      <c r="E109" s="338" t="s">
        <v>1551</v>
      </c>
      <c r="F109" s="338" t="s">
        <v>1355</v>
      </c>
      <c r="G109" s="338" t="s">
        <v>1309</v>
      </c>
      <c r="H109" s="336" t="s">
        <v>1390</v>
      </c>
      <c r="I109" s="341" t="s">
        <v>1552</v>
      </c>
    </row>
    <row r="110" spans="2:9" x14ac:dyDescent="0.25">
      <c r="B110" s="44">
        <v>107</v>
      </c>
      <c r="C110" s="35" t="s">
        <v>1553</v>
      </c>
      <c r="D110" s="253" t="s">
        <v>1191</v>
      </c>
      <c r="E110" s="237" t="s">
        <v>1554</v>
      </c>
      <c r="F110" s="44" t="s">
        <v>1355</v>
      </c>
      <c r="G110" s="44" t="s">
        <v>1309</v>
      </c>
      <c r="H110" s="336" t="s">
        <v>1390</v>
      </c>
      <c r="I110" s="35" t="s">
        <v>1555</v>
      </c>
    </row>
    <row r="111" spans="2:9" x14ac:dyDescent="0.25">
      <c r="B111" s="44">
        <v>108</v>
      </c>
      <c r="C111" s="35" t="s">
        <v>1556</v>
      </c>
      <c r="D111" s="253" t="s">
        <v>1191</v>
      </c>
      <c r="E111" s="237" t="s">
        <v>1557</v>
      </c>
      <c r="F111" s="44" t="s">
        <v>1355</v>
      </c>
      <c r="G111" s="44" t="s">
        <v>1309</v>
      </c>
      <c r="H111" s="336" t="s">
        <v>1390</v>
      </c>
      <c r="I111" s="35" t="s">
        <v>1558</v>
      </c>
    </row>
    <row r="112" spans="2:9" x14ac:dyDescent="0.25">
      <c r="B112" s="44">
        <v>109</v>
      </c>
      <c r="C112" s="35" t="s">
        <v>1392</v>
      </c>
      <c r="D112" s="253" t="s">
        <v>1191</v>
      </c>
      <c r="E112" s="237" t="s">
        <v>1568</v>
      </c>
      <c r="F112" s="44" t="s">
        <v>1355</v>
      </c>
      <c r="G112" s="44" t="s">
        <v>1569</v>
      </c>
      <c r="H112" s="44" t="s">
        <v>1394</v>
      </c>
      <c r="I112" s="35" t="s">
        <v>1570</v>
      </c>
    </row>
    <row r="113" spans="2:9" x14ac:dyDescent="0.25">
      <c r="B113" s="44">
        <v>110</v>
      </c>
      <c r="C113" s="35" t="s">
        <v>1397</v>
      </c>
      <c r="D113" s="253" t="s">
        <v>1191</v>
      </c>
      <c r="E113" s="237" t="s">
        <v>1572</v>
      </c>
      <c r="F113" s="44" t="s">
        <v>1355</v>
      </c>
      <c r="G113" s="44" t="s">
        <v>1569</v>
      </c>
      <c r="H113" s="44" t="s">
        <v>1394</v>
      </c>
      <c r="I113" s="35" t="s">
        <v>1571</v>
      </c>
    </row>
    <row r="114" spans="2:9" x14ac:dyDescent="0.25">
      <c r="B114" s="44">
        <v>111</v>
      </c>
      <c r="C114" s="35" t="s">
        <v>1573</v>
      </c>
      <c r="D114" s="44" t="s">
        <v>1187</v>
      </c>
      <c r="E114" s="237" t="s">
        <v>1574</v>
      </c>
      <c r="F114" s="44" t="s">
        <v>889</v>
      </c>
      <c r="G114" s="44" t="s">
        <v>1309</v>
      </c>
      <c r="H114" s="237" t="s">
        <v>1390</v>
      </c>
      <c r="I114" s="35" t="s">
        <v>1575</v>
      </c>
    </row>
    <row r="115" spans="2:9" x14ac:dyDescent="0.25">
      <c r="B115" s="44">
        <v>112</v>
      </c>
      <c r="C115" s="35" t="s">
        <v>1580</v>
      </c>
      <c r="D115" s="44" t="s">
        <v>1183</v>
      </c>
      <c r="E115" s="237" t="s">
        <v>1581</v>
      </c>
      <c r="F115" s="44" t="s">
        <v>889</v>
      </c>
      <c r="G115" s="44" t="s">
        <v>1309</v>
      </c>
      <c r="H115" s="44" t="s">
        <v>1412</v>
      </c>
      <c r="I115" s="35" t="s">
        <v>1578</v>
      </c>
    </row>
    <row r="116" spans="2:9" x14ac:dyDescent="0.25">
      <c r="B116" s="44">
        <v>113</v>
      </c>
      <c r="C116" s="35" t="s">
        <v>1438</v>
      </c>
      <c r="D116" s="44" t="s">
        <v>1183</v>
      </c>
      <c r="E116" s="237" t="s">
        <v>1582</v>
      </c>
      <c r="F116" s="44" t="s">
        <v>889</v>
      </c>
      <c r="G116" s="44" t="s">
        <v>1309</v>
      </c>
      <c r="H116" s="44" t="s">
        <v>1412</v>
      </c>
      <c r="I116" s="35" t="s">
        <v>1579</v>
      </c>
    </row>
    <row r="117" spans="2:9" x14ac:dyDescent="0.25">
      <c r="B117" s="44">
        <v>114</v>
      </c>
      <c r="C117" s="35" t="s">
        <v>1583</v>
      </c>
      <c r="D117" s="253" t="s">
        <v>1191</v>
      </c>
      <c r="E117" s="237" t="s">
        <v>1584</v>
      </c>
      <c r="F117" s="44" t="s">
        <v>1355</v>
      </c>
      <c r="G117" s="44" t="s">
        <v>1309</v>
      </c>
      <c r="H117" s="336" t="s">
        <v>1390</v>
      </c>
      <c r="I117" s="35" t="s">
        <v>1585</v>
      </c>
    </row>
    <row r="118" spans="2:9" x14ac:dyDescent="0.25">
      <c r="B118" s="44">
        <v>115</v>
      </c>
      <c r="C118" s="35" t="s">
        <v>1586</v>
      </c>
      <c r="D118" s="44" t="s">
        <v>1183</v>
      </c>
      <c r="E118" s="237" t="s">
        <v>1590</v>
      </c>
      <c r="F118" s="44" t="s">
        <v>366</v>
      </c>
      <c r="G118" s="44" t="s">
        <v>1486</v>
      </c>
      <c r="H118" s="44" t="s">
        <v>1588</v>
      </c>
      <c r="I118" s="35" t="s">
        <v>1589</v>
      </c>
    </row>
    <row r="119" spans="2:9" x14ac:dyDescent="0.25">
      <c r="B119" s="44">
        <v>116</v>
      </c>
      <c r="C119" s="35" t="s">
        <v>1591</v>
      </c>
      <c r="D119" s="44" t="s">
        <v>1183</v>
      </c>
      <c r="E119" s="237" t="s">
        <v>1592</v>
      </c>
      <c r="F119" s="44" t="s">
        <v>1355</v>
      </c>
      <c r="G119" s="44" t="s">
        <v>1593</v>
      </c>
      <c r="H119" s="44" t="s">
        <v>1594</v>
      </c>
      <c r="I119" s="35" t="s">
        <v>1595</v>
      </c>
    </row>
    <row r="120" spans="2:9" x14ac:dyDescent="0.25">
      <c r="B120" s="44">
        <v>117</v>
      </c>
      <c r="C120" s="35" t="s">
        <v>1596</v>
      </c>
      <c r="D120" s="253" t="s">
        <v>1191</v>
      </c>
      <c r="E120" s="237" t="s">
        <v>1597</v>
      </c>
      <c r="F120" s="44" t="s">
        <v>1355</v>
      </c>
      <c r="G120" s="44" t="s">
        <v>1309</v>
      </c>
      <c r="H120" s="339" t="s">
        <v>1598</v>
      </c>
      <c r="I120" s="35" t="s">
        <v>1599</v>
      </c>
    </row>
    <row r="121" spans="2:9" x14ac:dyDescent="0.25">
      <c r="B121" s="44">
        <v>118</v>
      </c>
      <c r="C121" s="35" t="s">
        <v>1601</v>
      </c>
      <c r="D121" s="253" t="s">
        <v>1191</v>
      </c>
      <c r="E121" s="237" t="s">
        <v>1602</v>
      </c>
      <c r="F121" s="44" t="s">
        <v>1355</v>
      </c>
      <c r="G121" s="44" t="s">
        <v>1309</v>
      </c>
      <c r="H121" s="339" t="s">
        <v>1598</v>
      </c>
      <c r="I121" s="35" t="s">
        <v>1600</v>
      </c>
    </row>
    <row r="122" spans="2:9" x14ac:dyDescent="0.25">
      <c r="B122" s="44">
        <v>119</v>
      </c>
      <c r="C122" s="35" t="s">
        <v>1603</v>
      </c>
      <c r="D122" s="253" t="s">
        <v>1191</v>
      </c>
      <c r="E122" s="237" t="s">
        <v>1614</v>
      </c>
      <c r="F122" s="44" t="s">
        <v>1355</v>
      </c>
      <c r="G122" s="44" t="s">
        <v>1309</v>
      </c>
      <c r="H122" s="337" t="s">
        <v>1612</v>
      </c>
      <c r="I122" s="35" t="s">
        <v>1604</v>
      </c>
    </row>
    <row r="123" spans="2:9" x14ac:dyDescent="0.25">
      <c r="B123" s="44">
        <v>120</v>
      </c>
      <c r="C123" s="35" t="s">
        <v>1615</v>
      </c>
      <c r="D123" s="253" t="s">
        <v>1191</v>
      </c>
      <c r="E123" s="237" t="s">
        <v>1616</v>
      </c>
      <c r="F123" s="44" t="s">
        <v>1355</v>
      </c>
      <c r="G123" s="44" t="s">
        <v>1309</v>
      </c>
      <c r="H123" s="337" t="s">
        <v>1612</v>
      </c>
      <c r="I123" s="35" t="s">
        <v>1605</v>
      </c>
    </row>
    <row r="124" spans="2:9" x14ac:dyDescent="0.25">
      <c r="B124" s="44">
        <v>121</v>
      </c>
      <c r="C124" s="35" t="s">
        <v>1617</v>
      </c>
      <c r="D124" s="253" t="s">
        <v>1191</v>
      </c>
      <c r="E124" s="237" t="s">
        <v>1618</v>
      </c>
      <c r="F124" s="44" t="s">
        <v>1355</v>
      </c>
      <c r="G124" s="44" t="s">
        <v>1309</v>
      </c>
      <c r="H124" s="337" t="s">
        <v>1612</v>
      </c>
      <c r="I124" s="35" t="s">
        <v>1606</v>
      </c>
    </row>
    <row r="125" spans="2:9" x14ac:dyDescent="0.25">
      <c r="B125" s="44">
        <v>122</v>
      </c>
      <c r="C125" s="35" t="s">
        <v>1619</v>
      </c>
      <c r="D125" s="253" t="s">
        <v>1191</v>
      </c>
      <c r="E125" s="237" t="s">
        <v>1620</v>
      </c>
      <c r="F125" s="44" t="s">
        <v>1355</v>
      </c>
      <c r="G125" s="44" t="s">
        <v>1309</v>
      </c>
      <c r="H125" s="337" t="s">
        <v>1612</v>
      </c>
      <c r="I125" s="35" t="s">
        <v>1607</v>
      </c>
    </row>
    <row r="126" spans="2:9" x14ac:dyDescent="0.25">
      <c r="B126" s="44">
        <v>123</v>
      </c>
      <c r="C126" s="35" t="s">
        <v>1621</v>
      </c>
      <c r="D126" s="44" t="s">
        <v>1183</v>
      </c>
      <c r="E126" s="237" t="s">
        <v>1622</v>
      </c>
      <c r="F126" s="44" t="s">
        <v>889</v>
      </c>
      <c r="G126" s="44" t="s">
        <v>1309</v>
      </c>
      <c r="H126" s="44" t="s">
        <v>1390</v>
      </c>
      <c r="I126" s="35" t="s">
        <v>1608</v>
      </c>
    </row>
    <row r="127" spans="2:9" x14ac:dyDescent="0.25">
      <c r="B127" s="44">
        <v>124</v>
      </c>
      <c r="C127" s="35" t="s">
        <v>1623</v>
      </c>
      <c r="D127" s="44" t="s">
        <v>1183</v>
      </c>
      <c r="E127" s="237" t="s">
        <v>1624</v>
      </c>
      <c r="F127" s="44" t="s">
        <v>889</v>
      </c>
      <c r="G127" s="44" t="s">
        <v>1309</v>
      </c>
      <c r="H127" s="44" t="s">
        <v>1390</v>
      </c>
      <c r="I127" s="35" t="s">
        <v>1609</v>
      </c>
    </row>
    <row r="128" spans="2:9" x14ac:dyDescent="0.25">
      <c r="B128" s="44">
        <v>125</v>
      </c>
      <c r="C128" s="346" t="s">
        <v>1699</v>
      </c>
      <c r="D128" s="253" t="s">
        <v>1191</v>
      </c>
      <c r="E128" s="237" t="s">
        <v>1625</v>
      </c>
      <c r="F128" s="44" t="s">
        <v>1355</v>
      </c>
      <c r="G128" s="44" t="s">
        <v>1309</v>
      </c>
      <c r="H128" s="340" t="s">
        <v>1613</v>
      </c>
      <c r="I128" s="35" t="s">
        <v>1610</v>
      </c>
    </row>
    <row r="129" spans="2:9" x14ac:dyDescent="0.25">
      <c r="B129" s="44">
        <v>126</v>
      </c>
      <c r="C129" s="346" t="s">
        <v>1700</v>
      </c>
      <c r="D129" s="253" t="s">
        <v>1191</v>
      </c>
      <c r="E129" s="237" t="s">
        <v>1626</v>
      </c>
      <c r="F129" s="44" t="s">
        <v>1355</v>
      </c>
      <c r="G129" s="44" t="s">
        <v>1309</v>
      </c>
      <c r="H129" s="340" t="s">
        <v>1613</v>
      </c>
      <c r="I129" s="35" t="s">
        <v>1611</v>
      </c>
    </row>
    <row r="130" spans="2:9" x14ac:dyDescent="0.25">
      <c r="B130" s="44">
        <v>127</v>
      </c>
      <c r="C130" s="35" t="s">
        <v>1627</v>
      </c>
      <c r="D130" s="253" t="s">
        <v>1191</v>
      </c>
      <c r="E130" s="237" t="s">
        <v>1631</v>
      </c>
      <c r="F130" s="44" t="s">
        <v>1355</v>
      </c>
      <c r="G130" s="44" t="s">
        <v>1309</v>
      </c>
      <c r="H130" s="339" t="s">
        <v>1598</v>
      </c>
      <c r="I130" s="35" t="s">
        <v>1628</v>
      </c>
    </row>
    <row r="131" spans="2:9" x14ac:dyDescent="0.25">
      <c r="B131" s="44">
        <v>128</v>
      </c>
      <c r="C131" s="35" t="s">
        <v>1633</v>
      </c>
      <c r="D131" s="253" t="s">
        <v>1191</v>
      </c>
      <c r="E131" s="237" t="s">
        <v>1632</v>
      </c>
      <c r="F131" s="44" t="s">
        <v>1355</v>
      </c>
      <c r="G131" s="44" t="s">
        <v>1305</v>
      </c>
      <c r="H131" s="44" t="s">
        <v>1630</v>
      </c>
      <c r="I131" s="35" t="s">
        <v>1629</v>
      </c>
    </row>
    <row r="132" spans="2:9" x14ac:dyDescent="0.25">
      <c r="B132" s="44">
        <v>129</v>
      </c>
      <c r="C132" s="35" t="s">
        <v>1634</v>
      </c>
      <c r="D132" s="253" t="s">
        <v>1191</v>
      </c>
      <c r="E132" s="237" t="s">
        <v>1635</v>
      </c>
      <c r="F132" s="44" t="s">
        <v>1355</v>
      </c>
      <c r="G132" s="44" t="s">
        <v>1309</v>
      </c>
      <c r="H132" s="337" t="s">
        <v>1612</v>
      </c>
      <c r="I132" s="35" t="s">
        <v>1636</v>
      </c>
    </row>
    <row r="133" spans="2:9" x14ac:dyDescent="0.25">
      <c r="B133" s="44">
        <v>130</v>
      </c>
      <c r="C133" s="35" t="s">
        <v>1639</v>
      </c>
      <c r="D133" s="253" t="s">
        <v>1191</v>
      </c>
      <c r="E133" s="237" t="s">
        <v>1640</v>
      </c>
      <c r="F133" s="44" t="s">
        <v>1355</v>
      </c>
      <c r="G133" s="44" t="s">
        <v>1309</v>
      </c>
      <c r="H133" s="337" t="s">
        <v>1612</v>
      </c>
      <c r="I133" s="35" t="s">
        <v>1637</v>
      </c>
    </row>
    <row r="134" spans="2:9" x14ac:dyDescent="0.25">
      <c r="B134" s="44">
        <v>131</v>
      </c>
      <c r="C134" s="346" t="s">
        <v>1701</v>
      </c>
      <c r="D134" s="253" t="s">
        <v>1191</v>
      </c>
      <c r="E134" s="237" t="s">
        <v>1641</v>
      </c>
      <c r="F134" s="44" t="s">
        <v>1355</v>
      </c>
      <c r="G134" s="44" t="s">
        <v>1309</v>
      </c>
      <c r="H134" s="340" t="s">
        <v>1613</v>
      </c>
      <c r="I134" s="35" t="s">
        <v>1638</v>
      </c>
    </row>
    <row r="135" spans="2:9" x14ac:dyDescent="0.25">
      <c r="B135" s="44">
        <v>132</v>
      </c>
      <c r="C135" s="35" t="s">
        <v>1643</v>
      </c>
      <c r="D135" s="253" t="s">
        <v>1191</v>
      </c>
      <c r="E135" s="237" t="s">
        <v>1645</v>
      </c>
      <c r="F135" s="44" t="s">
        <v>1355</v>
      </c>
      <c r="G135" s="44" t="s">
        <v>1309</v>
      </c>
      <c r="H135" s="336" t="s">
        <v>1390</v>
      </c>
      <c r="I135" s="35" t="s">
        <v>1644</v>
      </c>
    </row>
    <row r="136" spans="2:9" x14ac:dyDescent="0.25">
      <c r="B136" s="44">
        <v>133</v>
      </c>
      <c r="C136" s="335" t="s">
        <v>1659</v>
      </c>
      <c r="D136" s="44" t="s">
        <v>1660</v>
      </c>
      <c r="E136" s="237" t="s">
        <v>1661</v>
      </c>
      <c r="F136" s="44" t="s">
        <v>1662</v>
      </c>
      <c r="G136" s="44" t="s">
        <v>519</v>
      </c>
      <c r="H136" s="44" t="s">
        <v>33</v>
      </c>
      <c r="I136" s="35" t="s">
        <v>1663</v>
      </c>
    </row>
    <row r="137" spans="2:9" s="1" customFormat="1" x14ac:dyDescent="0.25">
      <c r="B137" s="237">
        <v>134</v>
      </c>
      <c r="C137" s="236" t="s">
        <v>1664</v>
      </c>
      <c r="D137" s="253" t="s">
        <v>1191</v>
      </c>
      <c r="E137" s="237" t="s">
        <v>1665</v>
      </c>
      <c r="F137" s="237" t="s">
        <v>1355</v>
      </c>
      <c r="G137" s="237" t="s">
        <v>519</v>
      </c>
      <c r="H137" s="338" t="s">
        <v>1666</v>
      </c>
      <c r="I137" s="236" t="s">
        <v>1698</v>
      </c>
    </row>
    <row r="138" spans="2:9" x14ac:dyDescent="0.25">
      <c r="B138" s="44">
        <v>135</v>
      </c>
      <c r="C138" s="35" t="s">
        <v>1668</v>
      </c>
      <c r="D138" s="253" t="s">
        <v>1191</v>
      </c>
      <c r="E138" s="237" t="s">
        <v>1669</v>
      </c>
      <c r="F138" s="44" t="s">
        <v>1355</v>
      </c>
      <c r="G138" s="44" t="s">
        <v>519</v>
      </c>
      <c r="H138" s="338" t="s">
        <v>1666</v>
      </c>
      <c r="I138" s="35" t="s">
        <v>1667</v>
      </c>
    </row>
    <row r="139" spans="2:9" s="345" customFormat="1" x14ac:dyDescent="0.25">
      <c r="B139" s="343">
        <v>136</v>
      </c>
      <c r="C139" s="344" t="s">
        <v>1697</v>
      </c>
      <c r="D139" s="343" t="s">
        <v>1697</v>
      </c>
      <c r="E139" s="343" t="s">
        <v>1697</v>
      </c>
      <c r="F139" s="343" t="s">
        <v>1697</v>
      </c>
      <c r="G139" s="343" t="s">
        <v>1697</v>
      </c>
      <c r="H139" s="343" t="s">
        <v>1697</v>
      </c>
      <c r="I139" s="343" t="s">
        <v>1697</v>
      </c>
    </row>
    <row r="140" spans="2:9" x14ac:dyDescent="0.25">
      <c r="B140" s="44">
        <v>137</v>
      </c>
      <c r="C140" s="35" t="s">
        <v>1670</v>
      </c>
      <c r="D140" s="253" t="s">
        <v>1191</v>
      </c>
      <c r="E140" s="237" t="s">
        <v>1671</v>
      </c>
      <c r="F140" s="44" t="s">
        <v>1355</v>
      </c>
      <c r="G140" s="44" t="s">
        <v>1672</v>
      </c>
      <c r="H140" s="44" t="s">
        <v>1673</v>
      </c>
      <c r="I140" s="35" t="s">
        <v>1674</v>
      </c>
    </row>
    <row r="141" spans="2:9" x14ac:dyDescent="0.25">
      <c r="B141" s="44">
        <v>138</v>
      </c>
      <c r="C141" s="35" t="s">
        <v>1675</v>
      </c>
      <c r="D141" s="253" t="s">
        <v>1191</v>
      </c>
      <c r="E141" s="237" t="s">
        <v>1676</v>
      </c>
      <c r="F141" s="44" t="s">
        <v>1677</v>
      </c>
      <c r="G141" s="44" t="s">
        <v>1678</v>
      </c>
      <c r="H141" s="44" t="s">
        <v>1679</v>
      </c>
      <c r="I141" s="35" t="s">
        <v>1680</v>
      </c>
    </row>
    <row r="142" spans="2:9" x14ac:dyDescent="0.25">
      <c r="B142" s="44">
        <v>139</v>
      </c>
      <c r="C142" s="35" t="s">
        <v>1682</v>
      </c>
      <c r="D142" s="253" t="s">
        <v>1191</v>
      </c>
      <c r="E142" s="237" t="s">
        <v>1683</v>
      </c>
      <c r="F142" s="44" t="s">
        <v>1677</v>
      </c>
      <c r="G142" s="44" t="s">
        <v>1678</v>
      </c>
      <c r="H142" s="44" t="s">
        <v>1679</v>
      </c>
      <c r="I142" s="35" t="s">
        <v>1681</v>
      </c>
    </row>
    <row r="143" spans="2:9" x14ac:dyDescent="0.25">
      <c r="B143" s="44">
        <v>140</v>
      </c>
      <c r="C143" s="35" t="s">
        <v>1684</v>
      </c>
      <c r="D143" s="253" t="s">
        <v>1191</v>
      </c>
      <c r="E143" s="237" t="s">
        <v>1685</v>
      </c>
      <c r="F143" s="44" t="s">
        <v>1355</v>
      </c>
      <c r="G143" s="44" t="s">
        <v>519</v>
      </c>
      <c r="H143" s="338" t="s">
        <v>1666</v>
      </c>
      <c r="I143" s="35" t="s">
        <v>1686</v>
      </c>
    </row>
    <row r="144" spans="2:9" x14ac:dyDescent="0.25">
      <c r="B144" s="44">
        <v>141</v>
      </c>
      <c r="C144" s="35" t="s">
        <v>1687</v>
      </c>
      <c r="D144" s="44" t="s">
        <v>1183</v>
      </c>
      <c r="E144" s="237" t="s">
        <v>1696</v>
      </c>
      <c r="F144" s="44" t="s">
        <v>1355</v>
      </c>
      <c r="G144" s="44" t="s">
        <v>1274</v>
      </c>
      <c r="H144" s="44" t="s">
        <v>1688</v>
      </c>
      <c r="I144" s="35" t="s">
        <v>1689</v>
      </c>
    </row>
    <row r="145" spans="2:9" x14ac:dyDescent="0.25">
      <c r="B145" s="44">
        <v>142</v>
      </c>
      <c r="C145" s="35" t="s">
        <v>1690</v>
      </c>
      <c r="D145" s="253" t="s">
        <v>1191</v>
      </c>
      <c r="E145" s="237" t="s">
        <v>1694</v>
      </c>
      <c r="F145" s="44" t="s">
        <v>1355</v>
      </c>
      <c r="G145" s="44" t="s">
        <v>519</v>
      </c>
      <c r="H145" s="338" t="s">
        <v>1666</v>
      </c>
      <c r="I145" s="35" t="s">
        <v>1692</v>
      </c>
    </row>
    <row r="146" spans="2:9" x14ac:dyDescent="0.25">
      <c r="B146" s="44">
        <v>143</v>
      </c>
      <c r="C146" s="35" t="s">
        <v>1691</v>
      </c>
      <c r="D146" s="253" t="s">
        <v>1191</v>
      </c>
      <c r="E146" s="237" t="s">
        <v>1695</v>
      </c>
      <c r="F146" s="44" t="s">
        <v>1355</v>
      </c>
      <c r="G146" s="44" t="s">
        <v>519</v>
      </c>
      <c r="H146" s="338" t="s">
        <v>1666</v>
      </c>
      <c r="I146" s="35" t="s">
        <v>1693</v>
      </c>
    </row>
    <row r="147" spans="2:9" x14ac:dyDescent="0.25">
      <c r="B147" s="44">
        <v>144</v>
      </c>
      <c r="C147" s="35" t="s">
        <v>1703</v>
      </c>
      <c r="D147" s="44" t="s">
        <v>1183</v>
      </c>
      <c r="E147" s="237" t="s">
        <v>1704</v>
      </c>
      <c r="F147" s="44" t="s">
        <v>366</v>
      </c>
      <c r="G147" s="44" t="s">
        <v>1705</v>
      </c>
      <c r="H147" s="44" t="s">
        <v>1706</v>
      </c>
      <c r="I147" s="35" t="s">
        <v>1707</v>
      </c>
    </row>
    <row r="148" spans="2:9" x14ac:dyDescent="0.25">
      <c r="B148" s="44">
        <v>145</v>
      </c>
      <c r="C148" s="35" t="s">
        <v>1710</v>
      </c>
      <c r="D148" s="253" t="s">
        <v>1191</v>
      </c>
      <c r="E148" s="237" t="s">
        <v>1711</v>
      </c>
      <c r="F148" s="44" t="s">
        <v>1355</v>
      </c>
      <c r="G148" s="44" t="s">
        <v>1714</v>
      </c>
      <c r="H148" s="44" t="s">
        <v>1712</v>
      </c>
      <c r="I148" s="35" t="s">
        <v>1713</v>
      </c>
    </row>
    <row r="149" spans="2:9" x14ac:dyDescent="0.25">
      <c r="B149" s="44">
        <v>146</v>
      </c>
      <c r="C149" s="35" t="s">
        <v>1715</v>
      </c>
      <c r="D149" s="44" t="s">
        <v>1183</v>
      </c>
      <c r="E149" s="237" t="s">
        <v>1716</v>
      </c>
      <c r="F149" s="44" t="s">
        <v>1355</v>
      </c>
      <c r="G149" s="44" t="s">
        <v>1309</v>
      </c>
      <c r="H149" s="44" t="s">
        <v>1612</v>
      </c>
      <c r="I149" s="35" t="s">
        <v>1717</v>
      </c>
    </row>
    <row r="150" spans="2:9" x14ac:dyDescent="0.25">
      <c r="B150" s="44">
        <v>147</v>
      </c>
      <c r="C150" s="35"/>
      <c r="D150" s="44"/>
      <c r="E150" s="237"/>
      <c r="F150" s="44"/>
      <c r="G150" s="44"/>
      <c r="H150" s="44"/>
      <c r="I150" s="35"/>
    </row>
    <row r="151" spans="2:9" x14ac:dyDescent="0.25">
      <c r="B151" s="44">
        <v>148</v>
      </c>
      <c r="C151" s="35"/>
      <c r="D151" s="44"/>
      <c r="E151" s="237"/>
      <c r="F151" s="44"/>
      <c r="G151" s="44"/>
      <c r="H151" s="44"/>
      <c r="I151" s="35"/>
    </row>
    <row r="152" spans="2:9" x14ac:dyDescent="0.25">
      <c r="B152" s="44">
        <v>149</v>
      </c>
      <c r="C152" s="35"/>
      <c r="D152" s="44"/>
      <c r="E152" s="237"/>
      <c r="F152" s="44"/>
      <c r="G152" s="44"/>
      <c r="H152" s="44"/>
      <c r="I152" s="35"/>
    </row>
    <row r="153" spans="2:9" x14ac:dyDescent="0.25">
      <c r="B153" s="44">
        <v>150</v>
      </c>
      <c r="C153" s="35"/>
      <c r="D153" s="44"/>
      <c r="E153" s="237"/>
      <c r="F153" s="44"/>
      <c r="G153" s="44"/>
      <c r="H153" s="44"/>
      <c r="I153" s="35"/>
    </row>
    <row r="154" spans="2:9" x14ac:dyDescent="0.25">
      <c r="B154" s="44">
        <v>151</v>
      </c>
      <c r="C154" s="35"/>
      <c r="D154" s="44"/>
      <c r="E154" s="237"/>
      <c r="F154" s="44"/>
      <c r="G154" s="44"/>
      <c r="H154" s="44"/>
      <c r="I154" s="35"/>
    </row>
    <row r="155" spans="2:9" x14ac:dyDescent="0.25">
      <c r="B155" s="44">
        <v>152</v>
      </c>
      <c r="C155" s="35"/>
      <c r="D155" s="44"/>
      <c r="E155" s="237"/>
      <c r="F155" s="44"/>
      <c r="G155" s="44"/>
      <c r="H155" s="44"/>
      <c r="I155" s="35"/>
    </row>
    <row r="156" spans="2:9" x14ac:dyDescent="0.25">
      <c r="B156" s="44">
        <v>153</v>
      </c>
      <c r="C156" s="35"/>
      <c r="D156" s="44"/>
      <c r="E156" s="237"/>
      <c r="F156" s="44"/>
      <c r="G156" s="44"/>
      <c r="H156" s="44"/>
      <c r="I156" s="35"/>
    </row>
    <row r="157" spans="2:9" x14ac:dyDescent="0.25">
      <c r="B157" s="44">
        <v>154</v>
      </c>
      <c r="C157" s="35"/>
      <c r="D157" s="44"/>
      <c r="E157" s="237"/>
      <c r="F157" s="44"/>
      <c r="G157" s="44"/>
      <c r="H157" s="44"/>
      <c r="I157" s="35"/>
    </row>
    <row r="158" spans="2:9" x14ac:dyDescent="0.25">
      <c r="B158" s="44">
        <v>155</v>
      </c>
      <c r="C158" s="35"/>
      <c r="D158" s="44"/>
      <c r="E158" s="237"/>
      <c r="F158" s="44"/>
      <c r="G158" s="44"/>
      <c r="H158" s="44"/>
      <c r="I158" s="35"/>
    </row>
    <row r="159" spans="2:9" x14ac:dyDescent="0.25">
      <c r="B159" s="44">
        <v>156</v>
      </c>
      <c r="C159" s="35"/>
      <c r="D159" s="44"/>
      <c r="E159" s="237"/>
      <c r="F159" s="44"/>
      <c r="G159" s="44"/>
      <c r="H159" s="44"/>
      <c r="I159" s="35"/>
    </row>
    <row r="160" spans="2:9" x14ac:dyDescent="0.25">
      <c r="B160" s="44">
        <v>157</v>
      </c>
      <c r="C160" s="35"/>
      <c r="D160" s="44"/>
      <c r="E160" s="237"/>
      <c r="F160" s="44"/>
      <c r="G160" s="44"/>
      <c r="H160" s="44"/>
      <c r="I160" s="35"/>
    </row>
  </sheetData>
  <pageMargins left="0.7" right="0.7" top="0.75" bottom="0.75" header="0.3" footer="0.3"/>
  <pageSetup orientation="portrait" horizontalDpi="0" verticalDpi="0"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3</vt:i4>
      </vt:variant>
    </vt:vector>
  </HeadingPairs>
  <TitlesOfParts>
    <vt:vector size="15" baseType="lpstr">
      <vt:lpstr>2014 Budget</vt:lpstr>
      <vt:lpstr>Lab Updates 2014</vt:lpstr>
      <vt:lpstr>PIC</vt:lpstr>
      <vt:lpstr>Lab Working Sheet &amp; Results</vt:lpstr>
      <vt:lpstr>Training</vt:lpstr>
      <vt:lpstr>Gas list</vt:lpstr>
      <vt:lpstr>Equipment Schedule Dec 2012</vt:lpstr>
      <vt:lpstr>ICP Recipe</vt:lpstr>
      <vt:lpstr>Lab user Reference number</vt:lpstr>
      <vt:lpstr>Budget Maintenance Equipment</vt:lpstr>
      <vt:lpstr>CHEMICAL REGISTER</vt:lpstr>
      <vt:lpstr>Sheet2</vt:lpstr>
      <vt:lpstr>'Equipment Schedule Dec 2012'!Print_Area</vt:lpstr>
      <vt:lpstr>'Gas list'!Print_Area</vt:lpstr>
      <vt:lpstr>'ICP Recipe'!Print_Area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OlympusBX51</dc:creator>
  <cp:lastModifiedBy>User</cp:lastModifiedBy>
  <cp:lastPrinted>2014-10-14T02:28:13Z</cp:lastPrinted>
  <dcterms:created xsi:type="dcterms:W3CDTF">2012-01-06T02:16:47Z</dcterms:created>
  <dcterms:modified xsi:type="dcterms:W3CDTF">2015-03-26T00:29:07Z</dcterms:modified>
</cp:coreProperties>
</file>